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5.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niset\Documents\Offline Records (RA)\General Web Pages - ~ INFORMATION MANAGEMENT - PUBLICATIONS - ECan Website\"/>
    </mc:Choice>
  </mc:AlternateContent>
  <bookViews>
    <workbookView xWindow="0" yWindow="0" windowWidth="28800" windowHeight="11085"/>
  </bookViews>
  <sheets>
    <sheet name="Contents" sheetId="24" r:id="rId1"/>
    <sheet name="1. RC projections" sheetId="21" r:id="rId2"/>
    <sheet name="2. RC projections, charts" sheetId="25" r:id="rId3"/>
    <sheet name="3. RC age, compts of change" sheetId="22" r:id="rId4"/>
    <sheet name="4. RC age, compts, charts" sheetId="26" r:id="rId5"/>
    <sheet name="5. Canty TA projections" sheetId="23" r:id="rId6"/>
    <sheet name="6. TA projections charts" sheetId="27" r:id="rId7"/>
    <sheet name="7. TA age, compts of change" sheetId="20" r:id="rId8"/>
    <sheet name="8. TA age structure, charts" sheetId="28" r:id="rId9"/>
    <sheet name="9. TA compts of change, charts" sheetId="29" r:id="rId10"/>
    <sheet name="10. Kaikōura" sheetId="1" r:id="rId11"/>
    <sheet name="11. Hurunui" sheetId="2" r:id="rId12"/>
    <sheet name="12. Waimakariri" sheetId="3" r:id="rId13"/>
    <sheet name="13. Christchurch" sheetId="4" r:id="rId14"/>
    <sheet name="14. Selwyn" sheetId="5" r:id="rId15"/>
    <sheet name="15. Ashburton" sheetId="6" r:id="rId16"/>
    <sheet name="16. Timaru" sheetId="13" r:id="rId17"/>
    <sheet name="17. Mackenzie" sheetId="14" r:id="rId18"/>
    <sheet name="18. Waimate" sheetId="15" r:id="rId19"/>
    <sheet name="19. Waitaki" sheetId="16" r:id="rId20"/>
    <sheet name="20. Canterbury" sheetId="18" r:id="rId21"/>
  </sheets>
  <definedNames>
    <definedName name="_xlnm.Print_Area" localSheetId="5">'5. Canty TA projections'!$A$1:$L$52</definedName>
    <definedName name="_xlnm.Print_Area" localSheetId="7">'7. TA age, compts of change'!$A$1:$R$114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8" l="1"/>
  <c r="H26" i="18"/>
  <c r="I26" i="16"/>
  <c r="H26" i="16"/>
  <c r="I26" i="15"/>
  <c r="H26" i="15"/>
  <c r="I26" i="14"/>
  <c r="H26" i="14"/>
  <c r="I26" i="13"/>
  <c r="H26" i="13"/>
  <c r="I26" i="6"/>
  <c r="H26" i="6"/>
  <c r="I26" i="5"/>
  <c r="H26" i="5"/>
  <c r="I26" i="4"/>
  <c r="H26" i="4"/>
  <c r="I24" i="3"/>
  <c r="H24" i="3"/>
  <c r="I25" i="2"/>
  <c r="I26" i="1"/>
  <c r="H25" i="2"/>
  <c r="H26" i="1" l="1"/>
  <c r="K43" i="23" l="1"/>
  <c r="K44" i="23"/>
  <c r="K42" i="23"/>
  <c r="K39" i="23"/>
  <c r="K40" i="23"/>
  <c r="K38" i="23"/>
  <c r="K35" i="23"/>
  <c r="K36" i="23"/>
  <c r="K34" i="23"/>
  <c r="K31" i="23"/>
  <c r="K32" i="23"/>
  <c r="K30" i="23"/>
  <c r="K27" i="23"/>
  <c r="K28" i="23"/>
  <c r="K26" i="23"/>
  <c r="K23" i="23"/>
  <c r="K24" i="23"/>
  <c r="K22" i="23"/>
  <c r="K19" i="23"/>
  <c r="K20" i="23"/>
  <c r="K18" i="23"/>
  <c r="K15" i="23"/>
  <c r="K16" i="23"/>
  <c r="K14" i="23"/>
  <c r="K11" i="23"/>
  <c r="K12" i="23"/>
  <c r="K10" i="23"/>
  <c r="K7" i="23"/>
  <c r="K8" i="23"/>
  <c r="K6" i="23"/>
  <c r="N7" i="20"/>
  <c r="N8" i="20"/>
  <c r="N9" i="20"/>
  <c r="N10" i="20"/>
  <c r="N11" i="20"/>
  <c r="N12" i="20"/>
  <c r="N13" i="20"/>
  <c r="N14" i="20"/>
  <c r="N16" i="20"/>
  <c r="N17" i="20"/>
  <c r="N18" i="20"/>
  <c r="N19" i="20"/>
  <c r="N20" i="20"/>
  <c r="N21" i="20"/>
  <c r="N22" i="20"/>
  <c r="N23" i="20"/>
  <c r="N24" i="20"/>
  <c r="N26" i="20"/>
  <c r="N27" i="20"/>
  <c r="N28" i="20"/>
  <c r="N29" i="20"/>
  <c r="N30" i="20"/>
  <c r="N31" i="20"/>
  <c r="N32" i="20"/>
  <c r="N33" i="20"/>
  <c r="N34" i="20"/>
  <c r="N36" i="20"/>
  <c r="N37" i="20"/>
  <c r="N38" i="20"/>
  <c r="N39" i="20"/>
  <c r="N40" i="20"/>
  <c r="N41" i="20"/>
  <c r="N42" i="20"/>
  <c r="N43" i="20"/>
  <c r="N44" i="20"/>
  <c r="N46" i="20"/>
  <c r="N47" i="20"/>
  <c r="N48" i="20"/>
  <c r="N49" i="20"/>
  <c r="N50" i="20"/>
  <c r="N51" i="20"/>
  <c r="N52" i="20"/>
  <c r="N53" i="20"/>
  <c r="N54" i="20"/>
  <c r="N56" i="20"/>
  <c r="N57" i="20"/>
  <c r="N58" i="20"/>
  <c r="N59" i="20"/>
  <c r="N60" i="20"/>
  <c r="N61" i="20"/>
  <c r="N62" i="20"/>
  <c r="N63" i="20"/>
  <c r="N64" i="20"/>
  <c r="N66" i="20"/>
  <c r="N67" i="20"/>
  <c r="N68" i="20"/>
  <c r="N69" i="20"/>
  <c r="N70" i="20"/>
  <c r="N71" i="20"/>
  <c r="N72" i="20"/>
  <c r="N73" i="20"/>
  <c r="N74" i="20"/>
  <c r="N76" i="20"/>
  <c r="N77" i="20"/>
  <c r="N78" i="20"/>
  <c r="N79" i="20"/>
  <c r="N80" i="20"/>
  <c r="N81" i="20"/>
  <c r="N82" i="20"/>
  <c r="N83" i="20"/>
  <c r="N84" i="20"/>
  <c r="N86" i="20"/>
  <c r="N87" i="20"/>
  <c r="N88" i="20"/>
  <c r="N89" i="20"/>
  <c r="N90" i="20"/>
  <c r="N91" i="20"/>
  <c r="N92" i="20"/>
  <c r="N93" i="20"/>
  <c r="N94" i="20"/>
  <c r="N96" i="20"/>
  <c r="N97" i="20"/>
  <c r="N98" i="20"/>
  <c r="N99" i="20"/>
  <c r="N100" i="20"/>
  <c r="N101" i="20"/>
  <c r="N102" i="20"/>
  <c r="N103" i="20"/>
  <c r="N104" i="20"/>
  <c r="N106" i="20"/>
  <c r="N107" i="20"/>
  <c r="N108" i="20"/>
  <c r="N109" i="20"/>
  <c r="N110" i="20"/>
  <c r="N111" i="20"/>
  <c r="N112" i="20"/>
  <c r="N113" i="20"/>
  <c r="N114" i="20"/>
  <c r="N6" i="20"/>
  <c r="R25" i="20"/>
  <c r="R26" i="20"/>
  <c r="R27" i="20"/>
  <c r="R28" i="20"/>
  <c r="R29" i="20"/>
  <c r="R30" i="20"/>
  <c r="R31" i="20"/>
  <c r="R32" i="20"/>
  <c r="R33" i="20"/>
  <c r="R34" i="20"/>
  <c r="R35" i="20"/>
  <c r="R36" i="20"/>
  <c r="R37" i="20"/>
  <c r="R38" i="20"/>
  <c r="R39" i="20"/>
  <c r="R40" i="20"/>
  <c r="R41" i="20"/>
  <c r="R42" i="20"/>
  <c r="R43" i="20"/>
  <c r="R44" i="20"/>
  <c r="R45" i="20"/>
  <c r="R46" i="20"/>
  <c r="R47" i="20"/>
  <c r="R48" i="20"/>
  <c r="R49" i="20"/>
  <c r="R50" i="20"/>
  <c r="R51" i="20"/>
  <c r="R52" i="20"/>
  <c r="R53" i="20"/>
  <c r="R54" i="20"/>
  <c r="R55" i="20"/>
  <c r="R56" i="20"/>
  <c r="R57" i="20"/>
  <c r="R58" i="20"/>
  <c r="R59" i="20"/>
  <c r="R60" i="20"/>
  <c r="R61" i="20"/>
  <c r="R62" i="20"/>
  <c r="R63" i="20"/>
  <c r="R64" i="20"/>
  <c r="R65" i="20"/>
  <c r="R66" i="20"/>
  <c r="R67" i="20"/>
  <c r="R68" i="20"/>
  <c r="R69" i="20"/>
  <c r="R70" i="20"/>
  <c r="R71" i="20"/>
  <c r="R72" i="20"/>
  <c r="R73" i="20"/>
  <c r="R74" i="20"/>
  <c r="R75" i="20"/>
  <c r="R76" i="20"/>
  <c r="R77" i="20"/>
  <c r="R78" i="20"/>
  <c r="R79" i="20"/>
  <c r="R80" i="20"/>
  <c r="R81" i="20"/>
  <c r="R82" i="20"/>
  <c r="R83" i="20"/>
  <c r="R84" i="20"/>
  <c r="R85" i="20"/>
  <c r="R86" i="20"/>
  <c r="R87" i="20"/>
  <c r="R88" i="20"/>
  <c r="R89" i="20"/>
  <c r="R90" i="20"/>
  <c r="R91" i="20"/>
  <c r="R92" i="20"/>
  <c r="R93" i="20"/>
  <c r="R94" i="20"/>
  <c r="R95" i="20"/>
  <c r="R96" i="20"/>
  <c r="R97" i="20"/>
  <c r="R98" i="20"/>
  <c r="R99" i="20"/>
  <c r="R100" i="20"/>
  <c r="R101" i="20"/>
  <c r="R102" i="20"/>
  <c r="R103" i="20"/>
  <c r="R104" i="20"/>
  <c r="R105" i="20"/>
  <c r="R106" i="20"/>
  <c r="R107" i="20"/>
  <c r="R108" i="20"/>
  <c r="R109" i="20"/>
  <c r="R110" i="20"/>
  <c r="R111" i="20"/>
  <c r="R112" i="20"/>
  <c r="R113" i="20"/>
  <c r="R11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R16" i="20"/>
  <c r="R17" i="20"/>
  <c r="R18" i="20"/>
  <c r="R19" i="20"/>
  <c r="R20" i="20"/>
  <c r="R21" i="20"/>
  <c r="R22" i="20"/>
  <c r="R23" i="20"/>
  <c r="R24" i="20"/>
  <c r="Q16" i="20"/>
  <c r="Q17" i="20"/>
  <c r="Q18" i="20"/>
  <c r="Q19" i="20"/>
  <c r="Q20" i="20"/>
  <c r="Q21" i="20"/>
  <c r="Q22" i="20"/>
  <c r="Q23" i="20"/>
  <c r="Q24" i="20"/>
  <c r="P16" i="20"/>
  <c r="P17" i="20"/>
  <c r="P18" i="20"/>
  <c r="P19" i="20"/>
  <c r="P20" i="20"/>
  <c r="P21" i="20"/>
  <c r="P22" i="20"/>
  <c r="P23" i="20"/>
  <c r="P24" i="20"/>
  <c r="P15" i="20"/>
  <c r="Q15" i="20"/>
  <c r="R15" i="20"/>
  <c r="O16" i="20"/>
  <c r="O17" i="20"/>
  <c r="O18" i="20"/>
  <c r="O19" i="20"/>
  <c r="O20" i="20"/>
  <c r="O21" i="20"/>
  <c r="O22" i="20"/>
  <c r="O23" i="20"/>
  <c r="O24" i="20"/>
  <c r="O15" i="20"/>
  <c r="R8" i="20"/>
  <c r="R9" i="20"/>
  <c r="R10" i="20"/>
  <c r="R11" i="20"/>
  <c r="R12" i="20"/>
  <c r="R13" i="20"/>
  <c r="R14" i="20"/>
  <c r="Q8" i="20"/>
  <c r="Q9" i="20"/>
  <c r="Q10" i="20"/>
  <c r="Q11" i="20"/>
  <c r="Q12" i="20"/>
  <c r="Q13" i="20"/>
  <c r="Q14" i="20"/>
  <c r="P8" i="20"/>
  <c r="P9" i="20"/>
  <c r="P10" i="20"/>
  <c r="P11" i="20"/>
  <c r="P12" i="20"/>
  <c r="P13" i="20"/>
  <c r="P14" i="20"/>
  <c r="O8" i="20"/>
  <c r="O9" i="20"/>
  <c r="O10" i="20"/>
  <c r="O11" i="20"/>
  <c r="O12" i="20"/>
  <c r="O13" i="20"/>
  <c r="O14" i="20"/>
  <c r="R6" i="20"/>
  <c r="R7" i="20"/>
  <c r="Q6" i="20"/>
  <c r="Q7" i="20"/>
  <c r="P6" i="20"/>
  <c r="P7" i="20"/>
  <c r="O6" i="20"/>
  <c r="O7" i="20"/>
  <c r="P5" i="20"/>
  <c r="Q5" i="20"/>
  <c r="R5" i="20"/>
  <c r="O5" i="20"/>
  <c r="J43" i="23" l="1"/>
  <c r="J44" i="23"/>
  <c r="J42" i="23"/>
  <c r="J39" i="23"/>
  <c r="J40" i="23"/>
  <c r="J38" i="23"/>
  <c r="J35" i="23"/>
  <c r="J36" i="23"/>
  <c r="J34" i="23"/>
  <c r="J31" i="23"/>
  <c r="J32" i="23"/>
  <c r="J30" i="23"/>
  <c r="J27" i="23"/>
  <c r="J28" i="23"/>
  <c r="J26" i="23"/>
  <c r="J23" i="23"/>
  <c r="J24" i="23"/>
  <c r="J22" i="23"/>
  <c r="J19" i="23"/>
  <c r="J20" i="23"/>
  <c r="J18" i="23"/>
  <c r="J15" i="23" l="1"/>
  <c r="J16" i="23"/>
  <c r="J14" i="23"/>
  <c r="J11" i="23"/>
  <c r="J12" i="23"/>
  <c r="J10" i="23"/>
  <c r="J7" i="23"/>
  <c r="J8" i="23"/>
  <c r="J6" i="23"/>
  <c r="L207" i="22" l="1"/>
  <c r="L208" i="22"/>
  <c r="L209" i="22"/>
  <c r="L210" i="22"/>
  <c r="L211" i="22"/>
  <c r="L212" i="22"/>
  <c r="L213" i="22"/>
  <c r="L214" i="22"/>
  <c r="L206" i="22"/>
  <c r="L196" i="22"/>
  <c r="L197" i="22"/>
  <c r="L198" i="22"/>
  <c r="L199" i="22"/>
  <c r="L200" i="22"/>
  <c r="L201" i="22"/>
  <c r="L202" i="22"/>
  <c r="L203" i="22"/>
  <c r="L195" i="22"/>
  <c r="L185" i="22"/>
  <c r="L186" i="22"/>
  <c r="L187" i="22"/>
  <c r="L188" i="22"/>
  <c r="L189" i="22"/>
  <c r="L190" i="22"/>
  <c r="L191" i="22"/>
  <c r="L192" i="22"/>
  <c r="L184" i="22"/>
  <c r="L174" i="22"/>
  <c r="L175" i="22"/>
  <c r="L176" i="22"/>
  <c r="L177" i="22"/>
  <c r="L178" i="22"/>
  <c r="L179" i="22"/>
  <c r="L180" i="22"/>
  <c r="L181" i="22"/>
  <c r="L173" i="22"/>
  <c r="L163" i="22"/>
  <c r="L164" i="22"/>
  <c r="L165" i="22"/>
  <c r="L166" i="22"/>
  <c r="L167" i="22"/>
  <c r="L168" i="22"/>
  <c r="L169" i="22"/>
  <c r="L170" i="22"/>
  <c r="L162" i="22"/>
  <c r="L152" i="22"/>
  <c r="L153" i="22"/>
  <c r="L154" i="22"/>
  <c r="L155" i="22"/>
  <c r="L156" i="22"/>
  <c r="L157" i="22"/>
  <c r="L158" i="22"/>
  <c r="L159" i="22"/>
  <c r="L151" i="22"/>
  <c r="L141" i="22"/>
  <c r="L142" i="22"/>
  <c r="L143" i="22"/>
  <c r="L144" i="22"/>
  <c r="L145" i="22"/>
  <c r="L146" i="22"/>
  <c r="L147" i="22"/>
  <c r="L148" i="22"/>
  <c r="L140" i="22"/>
  <c r="L130" i="22"/>
  <c r="L131" i="22"/>
  <c r="L132" i="22"/>
  <c r="L133" i="22"/>
  <c r="L134" i="22"/>
  <c r="L135" i="22"/>
  <c r="L136" i="22"/>
  <c r="L137" i="22"/>
  <c r="L129" i="22"/>
  <c r="L119" i="22"/>
  <c r="L120" i="22"/>
  <c r="L121" i="22"/>
  <c r="L122" i="22"/>
  <c r="L123" i="22"/>
  <c r="L124" i="22"/>
  <c r="L125" i="22"/>
  <c r="L126" i="22"/>
  <c r="L118" i="22"/>
  <c r="L108" i="22"/>
  <c r="L109" i="22"/>
  <c r="L110" i="22"/>
  <c r="L111" i="22"/>
  <c r="L112" i="22"/>
  <c r="L113" i="22"/>
  <c r="L114" i="22"/>
  <c r="L115" i="22"/>
  <c r="L107" i="22"/>
  <c r="L97" i="22"/>
  <c r="L98" i="22"/>
  <c r="L99" i="22"/>
  <c r="L100" i="22"/>
  <c r="L101" i="22"/>
  <c r="L102" i="22"/>
  <c r="L103" i="22"/>
  <c r="L104" i="22"/>
  <c r="L96" i="22"/>
  <c r="L86" i="22"/>
  <c r="L87" i="22"/>
  <c r="L88" i="22"/>
  <c r="L89" i="22"/>
  <c r="L90" i="22"/>
  <c r="L91" i="22"/>
  <c r="L92" i="22"/>
  <c r="L93" i="22"/>
  <c r="L85" i="22"/>
  <c r="L75" i="22"/>
  <c r="L76" i="22"/>
  <c r="L77" i="22"/>
  <c r="L78" i="22"/>
  <c r="L79" i="22"/>
  <c r="L80" i="22"/>
  <c r="L81" i="22"/>
  <c r="L82" i="22"/>
  <c r="L74" i="22"/>
  <c r="L64" i="22"/>
  <c r="L65" i="22"/>
  <c r="L66" i="22"/>
  <c r="L67" i="22"/>
  <c r="L68" i="22"/>
  <c r="L69" i="22"/>
  <c r="L70" i="22"/>
  <c r="L71" i="22"/>
  <c r="L63" i="22"/>
  <c r="L53" i="22"/>
  <c r="L54" i="22"/>
  <c r="L55" i="22"/>
  <c r="L56" i="22"/>
  <c r="L57" i="22"/>
  <c r="L58" i="22"/>
  <c r="L59" i="22"/>
  <c r="L60" i="22"/>
  <c r="L52" i="22"/>
  <c r="L42" i="22"/>
  <c r="L43" i="22"/>
  <c r="L44" i="22"/>
  <c r="L45" i="22"/>
  <c r="L46" i="22"/>
  <c r="L47" i="22"/>
  <c r="L48" i="22"/>
  <c r="L49" i="22"/>
  <c r="L41" i="22"/>
  <c r="L31" i="22"/>
  <c r="L32" i="22"/>
  <c r="L33" i="22"/>
  <c r="L34" i="22"/>
  <c r="L35" i="22"/>
  <c r="L36" i="22"/>
  <c r="L37" i="22"/>
  <c r="L38" i="22"/>
  <c r="L30" i="22"/>
  <c r="L20" i="22"/>
  <c r="L21" i="22"/>
  <c r="L22" i="22"/>
  <c r="L23" i="22"/>
  <c r="L24" i="22"/>
  <c r="L25" i="22"/>
  <c r="L26" i="22"/>
  <c r="L27" i="22"/>
  <c r="L19" i="22"/>
  <c r="L9" i="22"/>
  <c r="L10" i="22"/>
  <c r="L11" i="22"/>
  <c r="L12" i="22"/>
  <c r="L13" i="22"/>
  <c r="L14" i="22"/>
  <c r="L15" i="22"/>
  <c r="L16" i="22"/>
  <c r="L8" i="22"/>
  <c r="L107" i="20" l="1"/>
  <c r="L108" i="20"/>
  <c r="L109" i="20"/>
  <c r="L110" i="20"/>
  <c r="L111" i="20"/>
  <c r="L112" i="20"/>
  <c r="L113" i="20"/>
  <c r="L114" i="20"/>
  <c r="L106" i="20"/>
  <c r="L97" i="20"/>
  <c r="L98" i="20"/>
  <c r="L99" i="20"/>
  <c r="L100" i="20"/>
  <c r="L101" i="20"/>
  <c r="L102" i="20"/>
  <c r="L103" i="20"/>
  <c r="L104" i="20"/>
  <c r="L96" i="20"/>
  <c r="L87" i="20"/>
  <c r="L88" i="20"/>
  <c r="L89" i="20"/>
  <c r="L90" i="20"/>
  <c r="L91" i="20"/>
  <c r="L92" i="20"/>
  <c r="L93" i="20"/>
  <c r="L94" i="20"/>
  <c r="L86" i="20"/>
  <c r="L77" i="20"/>
  <c r="L78" i="20"/>
  <c r="L79" i="20"/>
  <c r="L80" i="20"/>
  <c r="L81" i="20"/>
  <c r="L82" i="20"/>
  <c r="L83" i="20"/>
  <c r="L84" i="20"/>
  <c r="L76" i="20"/>
  <c r="L67" i="20"/>
  <c r="L68" i="20"/>
  <c r="L69" i="20"/>
  <c r="L70" i="20"/>
  <c r="L71" i="20"/>
  <c r="L72" i="20"/>
  <c r="L73" i="20"/>
  <c r="L74" i="20"/>
  <c r="L66" i="20"/>
  <c r="L57" i="20"/>
  <c r="L58" i="20"/>
  <c r="L59" i="20"/>
  <c r="L60" i="20"/>
  <c r="L61" i="20"/>
  <c r="L62" i="20"/>
  <c r="L63" i="20"/>
  <c r="L64" i="20"/>
  <c r="L56" i="20"/>
  <c r="L47" i="20"/>
  <c r="L48" i="20"/>
  <c r="L49" i="20"/>
  <c r="L50" i="20"/>
  <c r="L51" i="20"/>
  <c r="L52" i="20"/>
  <c r="L53" i="20"/>
  <c r="L54" i="20"/>
  <c r="L46" i="20"/>
  <c r="L37" i="20"/>
  <c r="L38" i="20"/>
  <c r="L39" i="20"/>
  <c r="L40" i="20"/>
  <c r="L41" i="20"/>
  <c r="L42" i="20"/>
  <c r="L43" i="20"/>
  <c r="L44" i="20"/>
  <c r="L36" i="20"/>
  <c r="L27" i="20"/>
  <c r="L28" i="20"/>
  <c r="L29" i="20"/>
  <c r="L30" i="20"/>
  <c r="L31" i="20"/>
  <c r="L32" i="20"/>
  <c r="L33" i="20"/>
  <c r="L34" i="20"/>
  <c r="L26" i="20"/>
  <c r="L17" i="20"/>
  <c r="L18" i="20"/>
  <c r="L19" i="20"/>
  <c r="L20" i="20"/>
  <c r="L21" i="20"/>
  <c r="L22" i="20"/>
  <c r="L23" i="20"/>
  <c r="L24" i="20"/>
  <c r="L16" i="20"/>
  <c r="L7" i="20"/>
  <c r="L8" i="20"/>
  <c r="L9" i="20"/>
  <c r="L10" i="20"/>
  <c r="L11" i="20"/>
  <c r="L12" i="20"/>
  <c r="L13" i="20"/>
  <c r="L14" i="20"/>
  <c r="L6" i="20"/>
</calcChain>
</file>

<file path=xl/sharedStrings.xml><?xml version="1.0" encoding="utf-8"?>
<sst xmlns="http://schemas.openxmlformats.org/spreadsheetml/2006/main" count="1055" uniqueCount="224">
  <si>
    <t>Low</t>
  </si>
  <si>
    <t>Medium</t>
  </si>
  <si>
    <t>High</t>
  </si>
  <si>
    <t>2013-base projections</t>
  </si>
  <si>
    <t>Population at 30 June</t>
  </si>
  <si>
    <t>Number</t>
  </si>
  <si>
    <t>Population change 2006-31</t>
  </si>
  <si>
    <t>2006-base projections (Oct 2012 update)</t>
  </si>
  <si>
    <t>Population change 2013-43</t>
  </si>
  <si>
    <t>Notes</t>
  </si>
  <si>
    <r>
      <t>Projection</t>
    </r>
    <r>
      <rPr>
        <vertAlign val="superscript"/>
        <sz val="10"/>
        <color theme="1"/>
        <rFont val="Arial"/>
        <family val="2"/>
      </rPr>
      <t>(2)</t>
    </r>
  </si>
  <si>
    <r>
      <t>2006</t>
    </r>
    <r>
      <rPr>
        <vertAlign val="superscript"/>
        <sz val="10"/>
        <color theme="1"/>
        <rFont val="Arial"/>
        <family val="2"/>
      </rPr>
      <t>(3)</t>
    </r>
  </si>
  <si>
    <r>
      <t>2013</t>
    </r>
    <r>
      <rPr>
        <vertAlign val="superscript"/>
        <sz val="10"/>
        <color theme="1"/>
        <rFont val="Arial"/>
        <family val="2"/>
      </rPr>
      <t>(3)</t>
    </r>
  </si>
  <si>
    <r>
      <t>2036</t>
    </r>
    <r>
      <rPr>
        <vertAlign val="superscript"/>
        <sz val="10"/>
        <color theme="1"/>
        <rFont val="Arial"/>
        <family val="2"/>
      </rPr>
      <t>(4)</t>
    </r>
  </si>
  <si>
    <r>
      <t>2046</t>
    </r>
    <r>
      <rPr>
        <vertAlign val="superscript"/>
        <sz val="10"/>
        <color theme="1"/>
        <rFont val="Arial"/>
        <family val="2"/>
      </rPr>
      <t>(4)</t>
    </r>
  </si>
  <si>
    <r>
      <t>2041</t>
    </r>
    <r>
      <rPr>
        <vertAlign val="superscript"/>
        <sz val="10"/>
        <color theme="1"/>
        <rFont val="Arial"/>
        <family val="2"/>
      </rPr>
      <t>(4)</t>
    </r>
  </si>
  <si>
    <r>
      <t>Average annual percent</t>
    </r>
    <r>
      <rPr>
        <vertAlign val="superscript"/>
        <sz val="10"/>
        <color theme="1"/>
        <rFont val="Arial"/>
        <family val="2"/>
      </rPr>
      <t>(5)</t>
    </r>
  </si>
  <si>
    <t>Source: Statistics New Zealand</t>
  </si>
  <si>
    <r>
      <rPr>
        <vertAlign val="superscript"/>
        <sz val="9"/>
        <color theme="1"/>
        <rFont val="Arial"/>
        <family val="2"/>
      </rPr>
      <t>(2)</t>
    </r>
    <r>
      <rPr>
        <sz val="9"/>
        <color theme="1"/>
        <rFont val="Arial"/>
        <family val="2"/>
      </rPr>
      <t xml:space="preserve"> Three projection series have been produced using different combinations of fertility, mortality and migration assumptions for each area.</t>
    </r>
  </si>
  <si>
    <r>
      <rPr>
        <vertAlign val="superscript"/>
        <sz val="9"/>
        <color theme="1"/>
        <rFont val="Arial"/>
        <family val="2"/>
      </rPr>
      <t>(3)</t>
    </r>
    <r>
      <rPr>
        <sz val="9"/>
        <color theme="1"/>
        <rFont val="Arial"/>
        <family val="2"/>
      </rPr>
      <t xml:space="preserve"> Based on the estimate resident population at 30 June</t>
    </r>
  </si>
  <si>
    <r>
      <rPr>
        <vertAlign val="superscript"/>
        <sz val="9"/>
        <color theme="1"/>
        <rFont val="Arial"/>
        <family val="2"/>
      </rPr>
      <t>(5)</t>
    </r>
    <r>
      <rPr>
        <sz val="9"/>
        <color theme="1"/>
        <rFont val="Arial"/>
        <family val="2"/>
      </rPr>
      <t xml:space="preserve"> Calculated as a constant rate of population change over the period</t>
    </r>
  </si>
  <si>
    <t>Percent</t>
  </si>
  <si>
    <t>In the short-term 2016–21</t>
  </si>
  <si>
    <t>In the long-term 2026–31</t>
  </si>
  <si>
    <r>
      <t>Revision of 2006-base population estimates at 30 June 2013 after 2013 Census</t>
    </r>
    <r>
      <rPr>
        <vertAlign val="superscript"/>
        <sz val="10"/>
        <color theme="1"/>
        <rFont val="Arial"/>
        <family val="2"/>
      </rPr>
      <t>(6)</t>
    </r>
  </si>
  <si>
    <t>Suitable indication of future population change from 2006-base subnational population projections (October 2012 update)</t>
  </si>
  <si>
    <t>At 30 June</t>
  </si>
  <si>
    <t>Statistics New Zealand: Suitable indication of future population change from 2006-base subnational population projections</t>
  </si>
  <si>
    <t>Medium-High</t>
  </si>
  <si>
    <t>Low-Medium</t>
  </si>
  <si>
    <t>Projected population age structure and components of change</t>
  </si>
  <si>
    <t>Year</t>
  </si>
  <si>
    <t>Components of population change,
five years ended 30 June</t>
  </si>
  <si>
    <t>0–14</t>
  </si>
  <si>
    <t>15–39</t>
  </si>
  <si>
    <t>40–64</t>
  </si>
  <si>
    <t>65+</t>
  </si>
  <si>
    <t>Total</t>
  </si>
  <si>
    <t xml:space="preserve">...  </t>
  </si>
  <si>
    <t>Hurunui district</t>
  </si>
  <si>
    <t>Waimakariri district</t>
  </si>
  <si>
    <t>Christchurch city</t>
  </si>
  <si>
    <t>Selwyn district</t>
  </si>
  <si>
    <t>Ashburton district</t>
  </si>
  <si>
    <t>Timaru district</t>
  </si>
  <si>
    <t>Mackenzie district</t>
  </si>
  <si>
    <t>Waimate district</t>
  </si>
  <si>
    <t>Waitaki district</t>
  </si>
  <si>
    <t>(1) Boundaries at 1 January 2014.</t>
  </si>
  <si>
    <t>(2) Estimates for 1996–2013 are the estimated resident population of each area. Projections for 2018–43 have as a base the estimated</t>
  </si>
  <si>
    <t xml:space="preserve">      resident population of each area at 30 June 2013 and incorporate medium fertility, mortality, and migration assumptions for each area.</t>
  </si>
  <si>
    <t>(3) Historical data refers to live births registered in New Zealand to mothers resident in each area.</t>
  </si>
  <si>
    <t>(4) Historical data refers to deaths registered in New Zealand of people resident in each area.</t>
  </si>
  <si>
    <t>(5) Births minus deaths. Negative values denote natural decrease.</t>
  </si>
  <si>
    <t>(6) Net external migration plus net internal migration. Historical data is the difference between estimated population change and natural increase.</t>
  </si>
  <si>
    <t>(7) Half the population is younger, and half older, than this age.</t>
  </si>
  <si>
    <t xml:space="preserve">            Owing to rounding, individual figures may not sum to stated totals.</t>
  </si>
  <si>
    <r>
      <t>Territorial authority area</t>
    </r>
    <r>
      <rPr>
        <vertAlign val="superscript"/>
        <sz val="10"/>
        <rFont val="Arial"/>
        <family val="2"/>
      </rPr>
      <t>(1)</t>
    </r>
  </si>
  <si>
    <r>
      <t>Population</t>
    </r>
    <r>
      <rPr>
        <vertAlign val="superscript"/>
        <sz val="10"/>
        <rFont val="Arial"/>
        <family val="2"/>
      </rPr>
      <t>(2)</t>
    </r>
    <r>
      <rPr>
        <sz val="10"/>
        <rFont val="Arial"/>
        <family val="2"/>
      </rPr>
      <t xml:space="preserve"> by age group (years),
at 30 June</t>
    </r>
  </si>
  <si>
    <r>
      <t>Median age</t>
    </r>
    <r>
      <rPr>
        <vertAlign val="superscript"/>
        <sz val="10"/>
        <rFont val="Arial"/>
        <family val="2"/>
      </rPr>
      <t>(7)</t>
    </r>
    <r>
      <rPr>
        <sz val="10"/>
        <rFont val="Arial"/>
        <family val="2"/>
      </rPr>
      <t xml:space="preserve"> (years) at 30 June</t>
    </r>
  </si>
  <si>
    <r>
      <t>Births</t>
    </r>
    <r>
      <rPr>
        <vertAlign val="superscript"/>
        <sz val="10"/>
        <rFont val="Arial"/>
        <family val="2"/>
      </rPr>
      <t>(3)</t>
    </r>
  </si>
  <si>
    <r>
      <t>Deaths</t>
    </r>
    <r>
      <rPr>
        <vertAlign val="superscript"/>
        <sz val="10"/>
        <rFont val="Arial"/>
        <family val="2"/>
      </rPr>
      <t>(4)</t>
    </r>
  </si>
  <si>
    <r>
      <t>Natural increase</t>
    </r>
    <r>
      <rPr>
        <vertAlign val="superscript"/>
        <sz val="10"/>
        <rFont val="Arial"/>
        <family val="2"/>
      </rPr>
      <t>(5)</t>
    </r>
  </si>
  <si>
    <r>
      <t>Net migration</t>
    </r>
    <r>
      <rPr>
        <vertAlign val="superscript"/>
        <sz val="10"/>
        <rFont val="Arial"/>
        <family val="2"/>
      </rPr>
      <t>(6)</t>
    </r>
  </si>
  <si>
    <t>Canterbury region</t>
  </si>
  <si>
    <r>
      <t xml:space="preserve">Notes: </t>
    </r>
    <r>
      <rPr>
        <sz val="9"/>
        <rFont val="Arial"/>
        <family val="2"/>
      </rPr>
      <t>All derived figures have been calculated using data of greater precision than published.</t>
    </r>
  </si>
  <si>
    <r>
      <t xml:space="preserve">Symbol: </t>
    </r>
    <r>
      <rPr>
        <sz val="9"/>
        <rFont val="Arial"/>
        <family val="2"/>
      </rPr>
      <t>… Not applicable</t>
    </r>
  </si>
  <si>
    <r>
      <t>Source:</t>
    </r>
    <r>
      <rPr>
        <sz val="9"/>
        <rFont val="Arial"/>
        <family val="2"/>
      </rPr>
      <t xml:space="preserve"> Statistics New Zealand</t>
    </r>
  </si>
  <si>
    <t>Population change
2013–43</t>
  </si>
  <si>
    <t>Northland region</t>
  </si>
  <si>
    <t xml:space="preserve"> </t>
  </si>
  <si>
    <t>Auckland region</t>
  </si>
  <si>
    <t>Waikato region</t>
  </si>
  <si>
    <t>Bay of Plenty region</t>
  </si>
  <si>
    <t>Gisborne region</t>
  </si>
  <si>
    <t>Hawke's Bay region</t>
  </si>
  <si>
    <t>Taranaki region</t>
  </si>
  <si>
    <t>Manawatu-Wanganui region</t>
  </si>
  <si>
    <t>Wellington region</t>
  </si>
  <si>
    <t>Tasman region</t>
  </si>
  <si>
    <t>Nelson region</t>
  </si>
  <si>
    <t>Marlborough region</t>
  </si>
  <si>
    <t>West Coast region</t>
  </si>
  <si>
    <t>Otago region</t>
  </si>
  <si>
    <t>Southland region</t>
  </si>
  <si>
    <t>(2) Three alternative projections have been produced using different combinations of fertility, mortality, and migration assumptions for each</t>
  </si>
  <si>
    <t xml:space="preserve">      area.</t>
  </si>
  <si>
    <t>(3) These projections have as a base the estimated resident population of each area at 30 June 2013.</t>
  </si>
  <si>
    <t>(4) Calculated as a constant rate of population change over the period.</t>
  </si>
  <si>
    <t>(5) The medium projection of the North Island is the sum of the medium projections of the North Island regions. The low and high projections</t>
  </si>
  <si>
    <t xml:space="preserve">     of the North Island are derived independently of the regional projections.</t>
  </si>
  <si>
    <t>(6) The medium projection of the South Island is the sum of the medium projections of the South Island regions. The low and high projections</t>
  </si>
  <si>
    <t xml:space="preserve">     of the South Island are derived independently of the regional projections.</t>
  </si>
  <si>
    <t>(7) New Zealand comprises the North Island and South Island regions plus areas not included in a region (eg Chatham Islands territory).</t>
  </si>
  <si>
    <t xml:space="preserve">      The high, medium, and low projections are from the 95th percentile, 50th percentile (median), and 5th percentile, respectively, of the</t>
  </si>
  <si>
    <t xml:space="preserve">      2014-base national population projections (released November 2014).</t>
  </si>
  <si>
    <r>
      <t>Projection</t>
    </r>
    <r>
      <rPr>
        <vertAlign val="superscript"/>
        <sz val="10"/>
        <rFont val="Arial"/>
        <family val="2"/>
      </rPr>
      <t>(2)</t>
    </r>
  </si>
  <si>
    <r>
      <t>2013</t>
    </r>
    <r>
      <rPr>
        <vertAlign val="superscript"/>
        <sz val="10"/>
        <rFont val="Arial"/>
        <family val="2"/>
      </rPr>
      <t>(3)</t>
    </r>
  </si>
  <si>
    <r>
      <t>Average annual</t>
    </r>
    <r>
      <rPr>
        <vertAlign val="superscript"/>
        <sz val="10"/>
        <rFont val="Arial"/>
        <family val="2"/>
      </rPr>
      <t>(4)</t>
    </r>
    <r>
      <rPr>
        <sz val="10"/>
        <rFont val="Arial"/>
        <family val="2"/>
      </rPr>
      <t xml:space="preserve"> (percent)</t>
    </r>
  </si>
  <si>
    <r>
      <t>North Island</t>
    </r>
    <r>
      <rPr>
        <b/>
        <vertAlign val="superscript"/>
        <sz val="10"/>
        <rFont val="Arial"/>
        <family val="2"/>
      </rPr>
      <t>(5)</t>
    </r>
  </si>
  <si>
    <r>
      <t>South Island</t>
    </r>
    <r>
      <rPr>
        <b/>
        <vertAlign val="superscript"/>
        <sz val="10"/>
        <rFont val="Arial"/>
        <family val="2"/>
      </rPr>
      <t>(6)</t>
    </r>
  </si>
  <si>
    <r>
      <t>New Zealand</t>
    </r>
    <r>
      <rPr>
        <b/>
        <vertAlign val="superscript"/>
        <sz val="10"/>
        <rFont val="Arial"/>
        <family val="2"/>
      </rPr>
      <t>(7)</t>
    </r>
  </si>
  <si>
    <r>
      <t>Regional council area</t>
    </r>
    <r>
      <rPr>
        <vertAlign val="superscript"/>
        <sz val="10"/>
        <rFont val="Arial"/>
        <family val="2"/>
      </rPr>
      <t>(1)</t>
    </r>
  </si>
  <si>
    <t>Projected population of regional council areas, 2013(base)–2043</t>
  </si>
  <si>
    <t>(8) The medium projection of the North Island is the sum of the medium projections of the North Island regions.</t>
  </si>
  <si>
    <t>(9) The medium projection of the South Island is the sum of the medium projections of the South Island regions.</t>
  </si>
  <si>
    <t>(10) New Zealand comprises the North Island and South Island plus areas not included in a region (eg Chatham Islands territory). The medium</t>
  </si>
  <si>
    <t xml:space="preserve">        projection of New Zealand is from the 50th percentile (median) of the 2014-base national population projections (released November 2014).</t>
  </si>
  <si>
    <t>Regional council areas, 1996–2043 (2013-base), medium projection</t>
  </si>
  <si>
    <r>
      <t>North Island</t>
    </r>
    <r>
      <rPr>
        <b/>
        <vertAlign val="superscript"/>
        <sz val="10"/>
        <rFont val="Arial"/>
        <family val="2"/>
      </rPr>
      <t>(8)</t>
    </r>
  </si>
  <si>
    <r>
      <t>South Island</t>
    </r>
    <r>
      <rPr>
        <b/>
        <vertAlign val="superscript"/>
        <sz val="10"/>
        <rFont val="Arial"/>
        <family val="2"/>
      </rPr>
      <t>(9)</t>
    </r>
  </si>
  <si>
    <r>
      <t>New Zealand</t>
    </r>
    <r>
      <rPr>
        <b/>
        <vertAlign val="superscript"/>
        <sz val="10"/>
        <rFont val="Arial"/>
        <family val="2"/>
      </rPr>
      <t>(10)</t>
    </r>
  </si>
  <si>
    <t>Kaikōura district</t>
  </si>
  <si>
    <t>Projected population age structure and components of change, regional council areas, 1996–2043 (2013-base), medium projection</t>
  </si>
  <si>
    <t xml:space="preserve">1. </t>
  </si>
  <si>
    <t xml:space="preserve">2. </t>
  </si>
  <si>
    <t xml:space="preserve">3. </t>
  </si>
  <si>
    <t xml:space="preserve">4. </t>
  </si>
  <si>
    <t xml:space="preserve">5. </t>
  </si>
  <si>
    <t xml:space="preserve">6. </t>
  </si>
  <si>
    <t xml:space="preserve">7. </t>
  </si>
  <si>
    <t xml:space="preserve">9. </t>
  </si>
  <si>
    <t xml:space="preserve">10. </t>
  </si>
  <si>
    <t xml:space="preserve">11. </t>
  </si>
  <si>
    <t xml:space="preserve">12. </t>
  </si>
  <si>
    <t xml:space="preserve">14. </t>
  </si>
  <si>
    <t xml:space="preserve">15. </t>
  </si>
  <si>
    <t>Population projections, Kaikōura District</t>
  </si>
  <si>
    <t>Population projections, Hurunui District</t>
  </si>
  <si>
    <t>Population projections, Waimakariri District</t>
  </si>
  <si>
    <t>Population projections, Christchurch City</t>
  </si>
  <si>
    <t>Population projections, Selwyn District</t>
  </si>
  <si>
    <t>Population projections, Ashburton District</t>
  </si>
  <si>
    <t>Population projections, Timaru District</t>
  </si>
  <si>
    <t>Population projections, Mackenzie District</t>
  </si>
  <si>
    <t>Population projections, Waimate District</t>
  </si>
  <si>
    <t>Population projections, Waitaki District</t>
  </si>
  <si>
    <t>Population projections, Canterbury regional council area</t>
  </si>
  <si>
    <t>Subnational / Canterbury population projections, 2013(base)–2043</t>
  </si>
  <si>
    <t>Projected components of population change</t>
  </si>
  <si>
    <t>Projected population age structure</t>
  </si>
  <si>
    <t>Population change five years ended 30 June</t>
  </si>
  <si>
    <t>…</t>
  </si>
  <si>
    <t>Population change, five years ended 30 June</t>
  </si>
  <si>
    <t>Projected population of Canterbury territorial authority areas: charts</t>
  </si>
  <si>
    <t>Projected population of regional council areas: charts</t>
  </si>
  <si>
    <t xml:space="preserve">8. </t>
  </si>
  <si>
    <t>Projected components of population change, Canterbury territorial authority areas: charts (medium projection)</t>
  </si>
  <si>
    <t>Projected population age structure, Canterbury territorial authority areas: charts (medium projection)</t>
  </si>
  <si>
    <t>Projected population age structure and components of change, Canterbury region: charts (medium projection)</t>
  </si>
  <si>
    <t xml:space="preserve">16. </t>
  </si>
  <si>
    <t xml:space="preserve">17. </t>
  </si>
  <si>
    <t xml:space="preserve">18. </t>
  </si>
  <si>
    <t xml:space="preserve">19. </t>
  </si>
  <si>
    <t xml:space="preserve">20. </t>
  </si>
  <si>
    <t>(2) Three alternative projections have been produced using different combinations of fertility, mortality, and migration assumptions for each area.</t>
  </si>
  <si>
    <t>All derived figures have been calculated using data of greater precision than published. Owing to rounding, individual figures may not sum to stated totals.</t>
  </si>
  <si>
    <r>
      <t xml:space="preserve">Notes: </t>
    </r>
    <r>
      <rPr>
        <sz val="9"/>
        <rFont val="Arial"/>
        <family val="2"/>
      </rPr>
      <t>All derived figures have been calculated using data of greater precision than published. Owing to rounding, individual figures may not sum to stated totals.</t>
    </r>
  </si>
  <si>
    <t>Northland</t>
  </si>
  <si>
    <t>Auckland</t>
  </si>
  <si>
    <t>Waikato</t>
  </si>
  <si>
    <t>Bay of Plenty</t>
  </si>
  <si>
    <t>Gisborne</t>
  </si>
  <si>
    <t>Hawke's Bay</t>
  </si>
  <si>
    <t>Taranaki</t>
  </si>
  <si>
    <t>Manawatu-Wanganui</t>
  </si>
  <si>
    <t>Wellington</t>
  </si>
  <si>
    <t>Tasman</t>
  </si>
  <si>
    <t>Nelson</t>
  </si>
  <si>
    <t>Marlborough</t>
  </si>
  <si>
    <t>West Coast</t>
  </si>
  <si>
    <t>Canterbury</t>
  </si>
  <si>
    <t>Otago</t>
  </si>
  <si>
    <t>Southland</t>
  </si>
  <si>
    <t>New Zealand</t>
  </si>
  <si>
    <t>Region</t>
  </si>
  <si>
    <t>Average annual per cent change, 2013-43</t>
  </si>
  <si>
    <t>Kaikōura</t>
  </si>
  <si>
    <t>Hurunui</t>
  </si>
  <si>
    <t>Waimakariri</t>
  </si>
  <si>
    <t>Christchurch</t>
  </si>
  <si>
    <t>Selwyn</t>
  </si>
  <si>
    <t>Ashburton</t>
  </si>
  <si>
    <t>Timaru</t>
  </si>
  <si>
    <t>Mackenzie</t>
  </si>
  <si>
    <t>Waimate</t>
  </si>
  <si>
    <t>Waitaki</t>
  </si>
  <si>
    <t>-</t>
  </si>
  <si>
    <t xml:space="preserve">13. </t>
  </si>
  <si>
    <t xml:space="preserve">Estimated resident population </t>
  </si>
  <si>
    <t>Estimated resident population</t>
  </si>
  <si>
    <t>Contents</t>
  </si>
  <si>
    <r>
      <t>Kaikōura District</t>
    </r>
    <r>
      <rPr>
        <b/>
        <vertAlign val="superscript"/>
        <sz val="14"/>
        <color rgb="FF136B99"/>
        <rFont val="Arial"/>
        <family val="2"/>
      </rPr>
      <t>(1)</t>
    </r>
  </si>
  <si>
    <r>
      <t>Hurunui District</t>
    </r>
    <r>
      <rPr>
        <b/>
        <vertAlign val="superscript"/>
        <sz val="14"/>
        <color rgb="FF136B99"/>
        <rFont val="Arial"/>
        <family val="2"/>
      </rPr>
      <t>(1)</t>
    </r>
  </si>
  <si>
    <r>
      <t>Waimakariri District</t>
    </r>
    <r>
      <rPr>
        <b/>
        <vertAlign val="superscript"/>
        <sz val="14"/>
        <color rgb="FF136B99"/>
        <rFont val="Arial"/>
        <family val="2"/>
      </rPr>
      <t>(1)</t>
    </r>
  </si>
  <si>
    <r>
      <t>Christchurch City</t>
    </r>
    <r>
      <rPr>
        <b/>
        <vertAlign val="superscript"/>
        <sz val="14"/>
        <color rgb="FF136B99"/>
        <rFont val="Arial"/>
        <family val="2"/>
      </rPr>
      <t>(1)</t>
    </r>
  </si>
  <si>
    <r>
      <t>Selwyn District</t>
    </r>
    <r>
      <rPr>
        <b/>
        <vertAlign val="superscript"/>
        <sz val="14"/>
        <color rgb="FF136B99"/>
        <rFont val="Arial"/>
        <family val="2"/>
      </rPr>
      <t>(1)</t>
    </r>
  </si>
  <si>
    <r>
      <t>Ashburton District</t>
    </r>
    <r>
      <rPr>
        <b/>
        <vertAlign val="superscript"/>
        <sz val="14"/>
        <color rgb="FF136B99"/>
        <rFont val="Arial"/>
        <family val="2"/>
      </rPr>
      <t>(1)</t>
    </r>
  </si>
  <si>
    <r>
      <t>Timaru District</t>
    </r>
    <r>
      <rPr>
        <b/>
        <vertAlign val="superscript"/>
        <sz val="14"/>
        <color rgb="FF136B99"/>
        <rFont val="Arial"/>
        <family val="2"/>
      </rPr>
      <t>(1)</t>
    </r>
  </si>
  <si>
    <r>
      <t>Mackenzie District</t>
    </r>
    <r>
      <rPr>
        <b/>
        <vertAlign val="superscript"/>
        <sz val="14"/>
        <color rgb="FF136B99"/>
        <rFont val="Arial"/>
        <family val="2"/>
      </rPr>
      <t>(1)</t>
    </r>
  </si>
  <si>
    <r>
      <t>Waimate District</t>
    </r>
    <r>
      <rPr>
        <b/>
        <vertAlign val="superscript"/>
        <sz val="14"/>
        <color rgb="FF136B99"/>
        <rFont val="Arial"/>
        <family val="2"/>
      </rPr>
      <t>(1)</t>
    </r>
  </si>
  <si>
    <r>
      <t>Waitaki District</t>
    </r>
    <r>
      <rPr>
        <b/>
        <vertAlign val="superscript"/>
        <sz val="14"/>
        <color rgb="FF136B99"/>
        <rFont val="Arial"/>
        <family val="2"/>
      </rPr>
      <t>(1)</t>
    </r>
  </si>
  <si>
    <r>
      <t>Canterbury regional council area</t>
    </r>
    <r>
      <rPr>
        <b/>
        <vertAlign val="superscript"/>
        <sz val="14"/>
        <color rgb="FF136B99"/>
        <rFont val="Arial"/>
        <family val="2"/>
      </rPr>
      <t>(1)</t>
    </r>
  </si>
  <si>
    <r>
      <t>Average annual</t>
    </r>
    <r>
      <rPr>
        <vertAlign val="superscript"/>
        <sz val="10"/>
        <rFont val="Arial"/>
        <family val="2"/>
      </rPr>
      <t>(4)</t>
    </r>
    <r>
      <rPr>
        <sz val="10"/>
        <rFont val="Arial"/>
        <family val="2"/>
      </rPr>
      <t xml:space="preserve"> change</t>
    </r>
  </si>
  <si>
    <t>(1) Boundaries at 1 January 2017.</t>
  </si>
  <si>
    <t>Projected population of Canterbury territorial authority areas, 2013(base)–2043 (update, Dec 2016)</t>
  </si>
  <si>
    <t>Projected population of Canterbury territorial authority areas, 2013(base)–2043 (update Dec 2016)</t>
  </si>
  <si>
    <t>Per cent increase 
in median age, 
five years ended 
30 June</t>
  </si>
  <si>
    <t>Canterbury territorial authority areas and regional council area, 1996–2043 (2013-base), medium projection. Territorial authority areas updated December 2016.</t>
  </si>
  <si>
    <t>Population age distribution (%)</t>
  </si>
  <si>
    <t>Canterbury territorial authority areas, 1996–2043 (2013-base), medium projection, update December 2016</t>
  </si>
  <si>
    <t>This worksheet provides: 
(1) 2006-base projections (Oct 2012 update) with an extension to 2046
(2) Statistics New Zealand's 'suitable indication' (August 2014) of future population change from 2006-base population projections
(3) 2013-base projections, updated December 2016
(4) the estimated resident population as at 30 June 2016.
Looking at this information together with other local administrative data (e.g. building consents) will enable each council to make an informed judgment about which projection series (low-medium-high) from the 2013-base projections to use in its long-term planning.</t>
  </si>
  <si>
    <t>2013-base projections, update December 2016</t>
  </si>
  <si>
    <r>
      <rPr>
        <vertAlign val="superscript"/>
        <sz val="9"/>
        <color theme="1"/>
        <rFont val="Arial"/>
        <family val="2"/>
      </rPr>
      <t>(4)</t>
    </r>
    <r>
      <rPr>
        <sz val="9"/>
        <color theme="1"/>
        <rFont val="Arial"/>
        <family val="2"/>
      </rPr>
      <t xml:space="preserve"> Extension to 2006-31 projection series provided by Statistics New Zealand in August 2014 according to assumptions agreed to by Environment Canterbury</t>
    </r>
  </si>
  <si>
    <r>
      <rPr>
        <vertAlign val="superscript"/>
        <sz val="9"/>
        <color theme="1"/>
        <rFont val="Arial"/>
        <family val="2"/>
      </rPr>
      <t>(6)</t>
    </r>
    <r>
      <rPr>
        <sz val="9"/>
        <color theme="1"/>
        <rFont val="Arial"/>
        <family val="2"/>
      </rPr>
      <t xml:space="preserve"> This advice took account of change from 'estimated resident population' at 30 June 2013 derived from 2006 Census base (published November 2013) to that derived from 2013 Census base (published August 2014). This is sometimes referred to as the incensal discrepancy. A posaitive figure means the estimate was revised upwards; a negative figure means the estimate was revised downwards. Percentages are relative to the revised population estimate.</t>
    </r>
  </si>
  <si>
    <t>2016P</t>
  </si>
  <si>
    <t>P = provisional</t>
  </si>
  <si>
    <r>
      <t>Average annual percent</t>
    </r>
    <r>
      <rPr>
        <vertAlign val="superscript"/>
        <sz val="10"/>
        <rFont val="Arial Mäori"/>
      </rPr>
      <t>(5)</t>
    </r>
  </si>
  <si>
    <t>Population change 2006-16</t>
  </si>
  <si>
    <r>
      <rPr>
        <vertAlign val="superscript"/>
        <sz val="9"/>
        <color theme="1"/>
        <rFont val="Arial"/>
        <family val="2"/>
      </rPr>
      <t xml:space="preserve">(1) </t>
    </r>
    <r>
      <rPr>
        <sz val="9"/>
        <color theme="1"/>
        <rFont val="Arial"/>
        <family val="2"/>
      </rPr>
      <t>TA boundaries at 1 January 2013 for 2006-base projections; at 1 January 2017 for 2013-base projections, update December 2016.</t>
    </r>
  </si>
  <si>
    <t>2006-base projections (Oct 2012 update), extended to 2046</t>
  </si>
  <si>
    <t>Territorial authority projections updated December 2016</t>
  </si>
  <si>
    <t>Projected population of Canterbury territorial authority areas, 2013(base)–2043, update December 2016</t>
  </si>
  <si>
    <t>Projected population age structure and components of change, Canterbury territorial authority areas and regional council area, 1996–2043 (2013-base), medium projection, update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</si>
</sst>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 "/>
    <numFmt numFmtId="165" formatCode="0.0\ \ \ \ \ "/>
    <numFmt numFmtId="166" formatCode="#,##0\ \ \ \ \ "/>
    <numFmt numFmtId="167" formatCode="#,##0.0\ \ \ \ \ \ "/>
    <numFmt numFmtId="168" formatCode="#,##0\ \ \ ;"/>
    <numFmt numFmtId="169" formatCode="#,##0\ \ \ \ "/>
    <numFmt numFmtId="170" formatCode="#,##0\ \ \ "/>
    <numFmt numFmtId="171" formatCode="0.0"/>
    <numFmt numFmtId="172" formatCode="0.0%"/>
  </numFmts>
  <fonts count="38">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sz val="10"/>
      <name val="Times New Roman"/>
      <family val="1"/>
    </font>
    <font>
      <sz val="8"/>
      <name val="Arial"/>
      <family val="2"/>
    </font>
    <font>
      <vertAlign val="superscript"/>
      <sz val="10"/>
      <color theme="1"/>
      <name val="Arial"/>
      <family val="2"/>
    </font>
    <font>
      <sz val="9"/>
      <color theme="1"/>
      <name val="Arial"/>
      <family val="2"/>
    </font>
    <font>
      <vertAlign val="superscript"/>
      <sz val="9"/>
      <color theme="1"/>
      <name val="Arial"/>
      <family val="2"/>
    </font>
    <font>
      <b/>
      <sz val="11"/>
      <color theme="1"/>
      <name val="Arial"/>
      <family val="2"/>
    </font>
    <font>
      <b/>
      <sz val="12"/>
      <color theme="1"/>
      <name val="Arial"/>
      <family val="2"/>
    </font>
    <font>
      <b/>
      <sz val="12"/>
      <color theme="1"/>
      <name val="Calibri"/>
      <family val="2"/>
      <scheme val="minor"/>
    </font>
    <font>
      <sz val="10"/>
      <name val="Arial Mäori"/>
      <family val="2"/>
    </font>
    <font>
      <sz val="10"/>
      <name val="Arial"/>
      <family val="2"/>
    </font>
    <font>
      <u/>
      <sz val="10"/>
      <color indexed="12"/>
      <name val="Arial"/>
      <family val="2"/>
    </font>
    <font>
      <sz val="10"/>
      <name val="MS Sans Serif"/>
      <family val="2"/>
    </font>
    <font>
      <u/>
      <sz val="10"/>
      <color theme="10"/>
      <name val="Arial"/>
      <family val="2"/>
    </font>
    <font>
      <sz val="10"/>
      <color theme="1"/>
      <name val="Arial Mäori"/>
      <family val="2"/>
    </font>
    <font>
      <b/>
      <sz val="10"/>
      <color theme="1"/>
      <name val="Arial Mäori"/>
      <family val="2"/>
    </font>
    <font>
      <sz val="10"/>
      <name val="Tms Rmn"/>
    </font>
    <font>
      <sz val="12"/>
      <name val="Arial"/>
      <family val="2"/>
    </font>
    <font>
      <sz val="9"/>
      <name val="Arial"/>
      <family val="2"/>
    </font>
    <font>
      <vertAlign val="superscript"/>
      <sz val="10"/>
      <name val="Arial"/>
      <family val="2"/>
    </font>
    <font>
      <b/>
      <sz val="9"/>
      <name val="Arial"/>
      <family val="2"/>
    </font>
    <font>
      <b/>
      <sz val="10"/>
      <name val="Arial"/>
      <family val="2"/>
    </font>
    <font>
      <b/>
      <vertAlign val="superscript"/>
      <sz val="10"/>
      <name val="Arial"/>
      <family val="2"/>
    </font>
    <font>
      <b/>
      <sz val="12"/>
      <color rgb="FF136B99"/>
      <name val="Arial Mäori"/>
      <family val="2"/>
    </font>
    <font>
      <b/>
      <sz val="14"/>
      <color rgb="FF136B99"/>
      <name val="Arial Mäori"/>
      <family val="2"/>
    </font>
    <font>
      <sz val="14"/>
      <name val="Arial"/>
      <family val="2"/>
    </font>
    <font>
      <b/>
      <sz val="14"/>
      <color rgb="FF136B99"/>
      <name val="Arial"/>
      <family val="2"/>
    </font>
    <font>
      <u/>
      <sz val="11"/>
      <color theme="10"/>
      <name val="Calibri"/>
      <family val="2"/>
      <scheme val="minor"/>
    </font>
    <font>
      <u/>
      <sz val="10"/>
      <color rgb="FF136B99"/>
      <name val="Arial"/>
      <family val="2"/>
    </font>
    <font>
      <b/>
      <sz val="18"/>
      <color rgb="FF136B99"/>
      <name val="Arial"/>
      <family val="2"/>
    </font>
    <font>
      <b/>
      <vertAlign val="superscript"/>
      <sz val="14"/>
      <color rgb="FF136B99"/>
      <name val="Arial"/>
      <family val="2"/>
    </font>
    <font>
      <vertAlign val="superscript"/>
      <sz val="10"/>
      <name val="Arial Mäori"/>
    </font>
    <font>
      <b/>
      <i/>
      <sz val="12"/>
      <name val="Arial"/>
      <family val="2"/>
    </font>
    <font>
      <i/>
      <sz val="11"/>
      <name val="Arial Mäori"/>
    </font>
  </fonts>
  <fills count="4">
    <fill>
      <patternFill patternType="none"/>
    </fill>
    <fill>
      <patternFill patternType="gray125"/>
    </fill>
    <fill>
      <patternFill patternType="solid">
        <fgColor theme="0"/>
        <bgColor indexed="64"/>
      </patternFill>
    </fill>
    <fill>
      <patternFill patternType="solid">
        <fgColor rgb="FFFFAFA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30">
    <xf numFmtId="0" fontId="0" fillId="0" borderId="0"/>
    <xf numFmtId="0" fontId="5" fillId="0" borderId="0"/>
    <xf numFmtId="43" fontId="5" fillId="0" borderId="0" applyFont="0" applyFill="0" applyBorder="0" applyAlignment="0" applyProtection="0"/>
    <xf numFmtId="0" fontId="1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5" fillId="0" borderId="0"/>
    <xf numFmtId="0" fontId="5" fillId="0" borderId="0"/>
    <xf numFmtId="0" fontId="5" fillId="0" borderId="0"/>
    <xf numFmtId="0" fontId="18" fillId="0" borderId="0"/>
    <xf numFmtId="0" fontId="5" fillId="0" borderId="0"/>
    <xf numFmtId="0" fontId="18" fillId="0" borderId="0"/>
    <xf numFmtId="0" fontId="18" fillId="0" borderId="0"/>
    <xf numFmtId="0" fontId="18" fillId="0" borderId="0"/>
    <xf numFmtId="0"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8" fillId="0" borderId="0"/>
    <xf numFmtId="0" fontId="5" fillId="0" borderId="0"/>
    <xf numFmtId="0" fontId="5" fillId="0" borderId="0"/>
    <xf numFmtId="0" fontId="5" fillId="0" borderId="0"/>
    <xf numFmtId="0" fontId="18" fillId="0" borderId="0"/>
    <xf numFmtId="0" fontId="18" fillId="0" borderId="0"/>
    <xf numFmtId="0"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6"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20" fillId="0" borderId="0"/>
    <xf numFmtId="0" fontId="5" fillId="0" borderId="0"/>
    <xf numFmtId="0" fontId="16" fillId="0" borderId="0"/>
    <xf numFmtId="0" fontId="16" fillId="0" borderId="0"/>
    <xf numFmtId="43" fontId="5" fillId="0" borderId="0" applyFont="0" applyFill="0" applyBorder="0" applyAlignment="0" applyProtection="0"/>
    <xf numFmtId="43" fontId="14" fillId="0" borderId="0" applyFont="0" applyFill="0" applyBorder="0" applyAlignment="0" applyProtection="0"/>
    <xf numFmtId="0" fontId="1" fillId="0" borderId="0"/>
    <xf numFmtId="0" fontId="14" fillId="0" borderId="0"/>
    <xf numFmtId="0" fontId="5" fillId="0" borderId="0"/>
    <xf numFmtId="0" fontId="31"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38">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4" xfId="0" applyFont="1" applyFill="1" applyBorder="1" applyAlignment="1">
      <alignment vertical="center"/>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left"/>
    </xf>
    <xf numFmtId="0" fontId="0" fillId="2" borderId="0" xfId="0" applyFill="1"/>
    <xf numFmtId="0" fontId="4" fillId="2" borderId="0" xfId="0" applyFont="1" applyFill="1" applyBorder="1" applyAlignment="1">
      <alignment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right" vertical="center"/>
    </xf>
    <xf numFmtId="164" fontId="3" fillId="2" borderId="0" xfId="0" applyNumberFormat="1" applyFont="1" applyFill="1" applyBorder="1" applyAlignment="1">
      <alignment vertical="center"/>
    </xf>
    <xf numFmtId="0" fontId="12" fillId="2" borderId="0" xfId="0" applyFont="1" applyFill="1"/>
    <xf numFmtId="165" fontId="3" fillId="2" borderId="1" xfId="0" applyNumberFormat="1" applyFont="1" applyFill="1" applyBorder="1" applyAlignment="1">
      <alignment vertical="center"/>
    </xf>
    <xf numFmtId="0" fontId="13" fillId="0" borderId="1" xfId="14" applyFont="1" applyBorder="1" applyAlignment="1">
      <alignment horizontal="center" vertical="center"/>
    </xf>
    <xf numFmtId="0" fontId="10" fillId="2" borderId="0" xfId="0" applyFont="1" applyFill="1" applyAlignment="1">
      <alignment vertical="center"/>
    </xf>
    <xf numFmtId="167" fontId="3" fillId="2" borderId="1" xfId="0" applyNumberFormat="1" applyFont="1" applyFill="1" applyBorder="1" applyAlignment="1">
      <alignment vertical="center"/>
    </xf>
    <xf numFmtId="166" fontId="3" fillId="2" borderId="1" xfId="0" applyNumberFormat="1" applyFont="1" applyFill="1" applyBorder="1" applyAlignment="1">
      <alignment vertical="center"/>
    </xf>
    <xf numFmtId="165" fontId="3" fillId="2" borderId="0" xfId="0" applyNumberFormat="1" applyFont="1" applyFill="1" applyBorder="1" applyAlignment="1">
      <alignment vertical="center"/>
    </xf>
    <xf numFmtId="3" fontId="3" fillId="2" borderId="0" xfId="0" applyNumberFormat="1" applyFont="1" applyFill="1" applyBorder="1" applyAlignment="1">
      <alignment vertical="center"/>
    </xf>
    <xf numFmtId="0" fontId="8" fillId="2" borderId="0" xfId="0" applyFont="1" applyFill="1" applyAlignment="1">
      <alignment horizontal="left" vertical="center" wrapText="1"/>
    </xf>
    <xf numFmtId="0" fontId="0" fillId="2" borderId="0" xfId="0" applyFill="1" applyBorder="1"/>
    <xf numFmtId="0" fontId="13" fillId="2" borderId="1" xfId="14" applyFont="1" applyFill="1" applyBorder="1" applyAlignment="1">
      <alignment horizontal="center" vertical="center"/>
    </xf>
    <xf numFmtId="0" fontId="3" fillId="2" borderId="4" xfId="0" applyFont="1" applyFill="1" applyBorder="1" applyAlignment="1">
      <alignment horizontal="right" vertical="center"/>
    </xf>
    <xf numFmtId="164" fontId="3" fillId="2" borderId="4" xfId="0" applyNumberFormat="1" applyFont="1" applyFill="1" applyBorder="1" applyAlignment="1">
      <alignment vertical="center"/>
    </xf>
    <xf numFmtId="165" fontId="3" fillId="2" borderId="4" xfId="0" applyNumberFormat="1" applyFont="1" applyFill="1" applyBorder="1" applyAlignment="1">
      <alignment vertical="center"/>
    </xf>
    <xf numFmtId="168" fontId="3" fillId="2" borderId="1" xfId="0" applyNumberFormat="1" applyFont="1" applyFill="1" applyBorder="1" applyAlignment="1">
      <alignment vertical="center"/>
    </xf>
    <xf numFmtId="1" fontId="14" fillId="2" borderId="0" xfId="125" applyNumberFormat="1" applyFont="1" applyFill="1" applyAlignment="1">
      <alignment horizontal="left"/>
    </xf>
    <xf numFmtId="0" fontId="14" fillId="2" borderId="0" xfId="125" applyFont="1" applyFill="1" applyBorder="1" applyAlignment="1"/>
    <xf numFmtId="0" fontId="14" fillId="2" borderId="8" xfId="125" applyFont="1" applyFill="1" applyBorder="1" applyAlignment="1"/>
    <xf numFmtId="1" fontId="14" fillId="2" borderId="1" xfId="125" applyNumberFormat="1" applyFont="1" applyFill="1" applyBorder="1" applyAlignment="1">
      <alignment horizontal="center" vertical="center" wrapText="1"/>
    </xf>
    <xf numFmtId="0" fontId="6" fillId="2" borderId="0" xfId="125" applyFont="1" applyFill="1" applyAlignment="1">
      <alignment horizontal="right"/>
    </xf>
    <xf numFmtId="0" fontId="14" fillId="2" borderId="0" xfId="125" applyFill="1"/>
    <xf numFmtId="1" fontId="14" fillId="2" borderId="1" xfId="125" applyNumberFormat="1" applyFont="1" applyFill="1" applyBorder="1" applyAlignment="1">
      <alignment horizontal="center" vertical="center" wrapText="1"/>
    </xf>
    <xf numFmtId="1" fontId="14" fillId="2" borderId="1" xfId="125" applyNumberFormat="1" applyFont="1" applyFill="1" applyBorder="1" applyAlignment="1">
      <alignment horizontal="center" vertical="center"/>
    </xf>
    <xf numFmtId="1" fontId="14" fillId="2" borderId="1" xfId="125" applyNumberFormat="1" applyFont="1" applyFill="1" applyBorder="1" applyAlignment="1">
      <alignment horizontal="centerContinuous" vertical="center"/>
    </xf>
    <xf numFmtId="1" fontId="14" fillId="2" borderId="1" xfId="125" applyNumberFormat="1" applyFont="1" applyFill="1" applyBorder="1" applyAlignment="1">
      <alignment horizontal="center"/>
    </xf>
    <xf numFmtId="3" fontId="14" fillId="2" borderId="1" xfId="125" applyNumberFormat="1" applyFont="1" applyFill="1" applyBorder="1" applyAlignment="1">
      <alignment horizontal="right"/>
    </xf>
    <xf numFmtId="164" fontId="14" fillId="2" borderId="1" xfId="125" applyNumberFormat="1" applyFont="1" applyFill="1" applyBorder="1" applyAlignment="1">
      <alignment horizontal="right"/>
    </xf>
    <xf numFmtId="171" fontId="14" fillId="2" borderId="1" xfId="125" applyNumberFormat="1" applyFont="1" applyFill="1" applyBorder="1" applyAlignment="1">
      <alignment horizontal="center"/>
    </xf>
    <xf numFmtId="1" fontId="6" fillId="2" borderId="0" xfId="125" applyNumberFormat="1" applyFont="1" applyFill="1" applyAlignment="1">
      <alignment horizontal="left" wrapText="1"/>
    </xf>
    <xf numFmtId="1" fontId="6" fillId="2" borderId="0" xfId="125" applyNumberFormat="1" applyFont="1" applyFill="1" applyAlignment="1">
      <alignment horizontal="center"/>
    </xf>
    <xf numFmtId="3" fontId="6" fillId="2" borderId="0" xfId="125" applyNumberFormat="1" applyFont="1" applyFill="1" applyAlignment="1">
      <alignment horizontal="right"/>
    </xf>
    <xf numFmtId="1" fontId="22" fillId="2" borderId="0" xfId="125" applyNumberFormat="1" applyFont="1" applyFill="1" applyAlignment="1">
      <alignment horizontal="left"/>
    </xf>
    <xf numFmtId="1" fontId="22" fillId="2" borderId="0" xfId="126" quotePrefix="1" applyNumberFormat="1" applyFont="1" applyFill="1" applyAlignment="1">
      <alignment horizontal="left"/>
    </xf>
    <xf numFmtId="1" fontId="22" fillId="2" borderId="0" xfId="125" applyNumberFormat="1" applyFont="1" applyFill="1" applyBorder="1" applyAlignment="1">
      <alignment horizontal="left"/>
    </xf>
    <xf numFmtId="0" fontId="22" fillId="2" borderId="0" xfId="125" applyFont="1" applyFill="1" applyAlignment="1">
      <alignment horizontal="center"/>
    </xf>
    <xf numFmtId="0" fontId="22" fillId="2" borderId="0" xfId="125" applyFont="1" applyFill="1" applyAlignment="1">
      <alignment horizontal="right"/>
    </xf>
    <xf numFmtId="1" fontId="24" fillId="2" borderId="0" xfId="126" applyNumberFormat="1" applyFont="1" applyFill="1" applyAlignment="1">
      <alignment horizontal="left"/>
    </xf>
    <xf numFmtId="1" fontId="22" fillId="2" borderId="0" xfId="126" applyNumberFormat="1" applyFont="1" applyFill="1" applyAlignment="1">
      <alignment horizontal="left"/>
    </xf>
    <xf numFmtId="1" fontId="24" fillId="2" borderId="0" xfId="125" applyNumberFormat="1" applyFont="1" applyFill="1" applyAlignment="1">
      <alignment horizontal="left"/>
    </xf>
    <xf numFmtId="0" fontId="22" fillId="2" borderId="0" xfId="125" applyFont="1" applyFill="1"/>
    <xf numFmtId="0" fontId="24" fillId="2" borderId="0" xfId="5" applyFont="1" applyFill="1"/>
    <xf numFmtId="0" fontId="27" fillId="2" borderId="0" xfId="0" applyFont="1" applyFill="1" applyBorder="1" applyAlignment="1">
      <alignment horizontal="left"/>
    </xf>
    <xf numFmtId="0" fontId="28" fillId="2" borderId="0" xfId="0" applyFont="1" applyFill="1" applyBorder="1" applyAlignment="1">
      <alignment horizontal="left" vertical="center"/>
    </xf>
    <xf numFmtId="1" fontId="29" fillId="2" borderId="0" xfId="126" applyNumberFormat="1" applyFont="1" applyFill="1" applyAlignment="1">
      <alignment horizontal="centerContinuous"/>
    </xf>
    <xf numFmtId="0" fontId="14" fillId="2" borderId="8" xfId="126" applyFont="1" applyFill="1" applyBorder="1"/>
    <xf numFmtId="1" fontId="14" fillId="2" borderId="8" xfId="126" applyNumberFormat="1" applyFont="1" applyFill="1" applyBorder="1" applyAlignment="1">
      <alignment horizontal="left"/>
    </xf>
    <xf numFmtId="1" fontId="6" fillId="2" borderId="0" xfId="126" applyNumberFormat="1" applyFont="1" applyFill="1" applyAlignment="1">
      <alignment horizontal="left"/>
    </xf>
    <xf numFmtId="164" fontId="6" fillId="2" borderId="0" xfId="126" applyNumberFormat="1" applyFont="1" applyFill="1" applyAlignment="1">
      <alignment horizontal="right"/>
    </xf>
    <xf numFmtId="165" fontId="6" fillId="2" borderId="0" xfId="126" applyNumberFormat="1" applyFont="1" applyFill="1" applyAlignment="1">
      <alignment horizontal="right"/>
    </xf>
    <xf numFmtId="1" fontId="6" fillId="2" borderId="0" xfId="126" applyNumberFormat="1" applyFont="1" applyFill="1" applyAlignment="1">
      <alignment horizontal="left" wrapText="1"/>
    </xf>
    <xf numFmtId="1" fontId="14" fillId="2" borderId="1" xfId="126" applyNumberFormat="1" applyFont="1" applyFill="1" applyBorder="1" applyAlignment="1">
      <alignment horizontal="center" vertical="center"/>
    </xf>
    <xf numFmtId="0" fontId="14" fillId="2" borderId="1" xfId="126" applyFont="1" applyFill="1" applyBorder="1" applyAlignment="1">
      <alignment horizontal="center" vertical="center"/>
    </xf>
    <xf numFmtId="0" fontId="14" fillId="2" borderId="1" xfId="126" applyFont="1" applyFill="1" applyBorder="1" applyAlignment="1">
      <alignment horizontal="center" vertical="center" wrapText="1"/>
    </xf>
    <xf numFmtId="1" fontId="14" fillId="2" borderId="1" xfId="126" applyNumberFormat="1" applyFont="1" applyFill="1" applyBorder="1" applyAlignment="1">
      <alignment horizontal="left"/>
    </xf>
    <xf numFmtId="164" fontId="14" fillId="2" borderId="1" xfId="126" applyNumberFormat="1" applyFont="1" applyFill="1" applyBorder="1" applyAlignment="1">
      <alignment horizontal="right"/>
    </xf>
    <xf numFmtId="165" fontId="14" fillId="2" borderId="1" xfId="126" applyNumberFormat="1" applyFont="1" applyFill="1" applyBorder="1" applyAlignment="1">
      <alignment horizontal="right"/>
    </xf>
    <xf numFmtId="1" fontId="14" fillId="2" borderId="1" xfId="126" applyNumberFormat="1" applyFont="1" applyFill="1" applyBorder="1" applyAlignment="1">
      <alignment horizontal="left" wrapText="1"/>
    </xf>
    <xf numFmtId="1" fontId="14" fillId="3" borderId="1" xfId="126" applyNumberFormat="1" applyFont="1" applyFill="1" applyBorder="1" applyAlignment="1">
      <alignment horizontal="left"/>
    </xf>
    <xf numFmtId="164" fontId="14" fillId="3" borderId="1" xfId="126" applyNumberFormat="1" applyFont="1" applyFill="1" applyBorder="1" applyAlignment="1">
      <alignment horizontal="right"/>
    </xf>
    <xf numFmtId="165" fontId="14" fillId="3" borderId="1" xfId="126" applyNumberFormat="1" applyFont="1" applyFill="1" applyBorder="1" applyAlignment="1">
      <alignment horizontal="right"/>
    </xf>
    <xf numFmtId="1" fontId="22" fillId="2" borderId="0" xfId="126" applyNumberFormat="1" applyFont="1" applyFill="1" applyBorder="1" applyAlignment="1">
      <alignment horizontal="left"/>
    </xf>
    <xf numFmtId="0" fontId="22" fillId="2" borderId="0" xfId="126" applyFont="1" applyFill="1" applyBorder="1" applyAlignment="1">
      <alignment horizontal="right"/>
    </xf>
    <xf numFmtId="0" fontId="22" fillId="2" borderId="0" xfId="126" applyFont="1" applyFill="1" applyAlignment="1">
      <alignment horizontal="right"/>
    </xf>
    <xf numFmtId="1" fontId="22" fillId="2" borderId="0" xfId="0" applyNumberFormat="1" applyFont="1" applyFill="1" applyAlignment="1">
      <alignment horizontal="left"/>
    </xf>
    <xf numFmtId="1" fontId="14" fillId="3" borderId="1" xfId="125" applyNumberFormat="1" applyFont="1" applyFill="1" applyBorder="1" applyAlignment="1">
      <alignment horizontal="center"/>
    </xf>
    <xf numFmtId="3" fontId="14" fillId="3" borderId="1" xfId="125" applyNumberFormat="1" applyFont="1" applyFill="1" applyBorder="1" applyAlignment="1">
      <alignment horizontal="right"/>
    </xf>
    <xf numFmtId="164" fontId="14" fillId="3" borderId="1" xfId="125" applyNumberFormat="1" applyFont="1" applyFill="1" applyBorder="1" applyAlignment="1">
      <alignment horizontal="right"/>
    </xf>
    <xf numFmtId="171" fontId="14" fillId="3" borderId="1" xfId="125" applyNumberFormat="1" applyFont="1" applyFill="1" applyBorder="1" applyAlignment="1">
      <alignment horizontal="center"/>
    </xf>
    <xf numFmtId="1" fontId="6" fillId="2" borderId="4" xfId="125" applyNumberFormat="1" applyFont="1" applyFill="1" applyBorder="1" applyAlignment="1">
      <alignment horizontal="left" wrapText="1"/>
    </xf>
    <xf numFmtId="1" fontId="6" fillId="2" borderId="4" xfId="125" applyNumberFormat="1" applyFont="1" applyFill="1" applyBorder="1" applyAlignment="1">
      <alignment horizontal="left"/>
    </xf>
    <xf numFmtId="0" fontId="22" fillId="2" borderId="0" xfId="125" applyFont="1" applyFill="1" applyBorder="1" applyAlignment="1">
      <alignment horizontal="center"/>
    </xf>
    <xf numFmtId="0" fontId="22" fillId="2" borderId="0" xfId="125" applyFont="1" applyFill="1" applyBorder="1" applyAlignment="1">
      <alignment horizontal="right"/>
    </xf>
    <xf numFmtId="0" fontId="24" fillId="2" borderId="0" xfId="5" applyFont="1" applyFill="1" applyAlignment="1"/>
    <xf numFmtId="0" fontId="2" fillId="2" borderId="0" xfId="0" applyFont="1" applyFill="1"/>
    <xf numFmtId="0" fontId="30" fillId="2" borderId="0" xfId="0" applyFont="1" applyFill="1" applyBorder="1" applyAlignment="1">
      <alignment horizontal="left" vertical="center"/>
    </xf>
    <xf numFmtId="0" fontId="2" fillId="2" borderId="0" xfId="0" applyFont="1" applyFill="1" applyAlignment="1">
      <alignment horizontal="right" vertical="center"/>
    </xf>
    <xf numFmtId="0" fontId="2" fillId="2" borderId="0" xfId="0" applyFont="1" applyFill="1" applyAlignment="1">
      <alignment horizontal="right"/>
    </xf>
    <xf numFmtId="0" fontId="0" fillId="2" borderId="0" xfId="0" applyFill="1" applyAlignment="1">
      <alignment vertical="top"/>
    </xf>
    <xf numFmtId="0" fontId="11" fillId="2" borderId="0" xfId="0" applyFont="1" applyFill="1" applyBorder="1" applyAlignment="1">
      <alignment vertical="center" wrapText="1"/>
    </xf>
    <xf numFmtId="0" fontId="3" fillId="2" borderId="5" xfId="0" applyFont="1" applyFill="1" applyBorder="1" applyAlignment="1">
      <alignment vertical="center"/>
    </xf>
    <xf numFmtId="0" fontId="3" fillId="2" borderId="7" xfId="0" applyFont="1" applyFill="1" applyBorder="1" applyAlignment="1">
      <alignment vertical="center"/>
    </xf>
    <xf numFmtId="164" fontId="0" fillId="2" borderId="0" xfId="0" applyNumberFormat="1" applyFill="1"/>
    <xf numFmtId="0" fontId="2" fillId="2" borderId="0" xfId="0" applyFont="1" applyFill="1" applyAlignment="1">
      <alignmen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right" vertical="center"/>
    </xf>
    <xf numFmtId="166" fontId="3" fillId="2" borderId="0" xfId="0" applyNumberFormat="1" applyFont="1" applyFill="1" applyBorder="1" applyAlignment="1">
      <alignment vertical="center"/>
    </xf>
    <xf numFmtId="167" fontId="3" fillId="2" borderId="0" xfId="0" applyNumberFormat="1" applyFont="1" applyFill="1" applyBorder="1" applyAlignment="1">
      <alignment vertical="center"/>
    </xf>
    <xf numFmtId="1" fontId="14" fillId="2" borderId="0" xfId="126" applyNumberFormat="1" applyFont="1" applyFill="1" applyBorder="1" applyAlignment="1">
      <alignment horizontal="left" vertical="center"/>
    </xf>
    <xf numFmtId="0" fontId="14" fillId="2" borderId="0" xfId="126" applyFont="1" applyFill="1" applyBorder="1" applyAlignment="1">
      <alignment horizontal="center" vertical="center" wrapText="1"/>
    </xf>
    <xf numFmtId="1" fontId="14" fillId="2" borderId="0" xfId="126" applyNumberFormat="1" applyFont="1" applyFill="1" applyBorder="1" applyAlignment="1">
      <alignment horizontal="left"/>
    </xf>
    <xf numFmtId="165" fontId="14" fillId="2" borderId="0" xfId="126" applyNumberFormat="1" applyFont="1" applyFill="1" applyBorder="1" applyAlignment="1">
      <alignment horizontal="right"/>
    </xf>
    <xf numFmtId="172" fontId="0" fillId="2" borderId="0" xfId="128" applyNumberFormat="1" applyFont="1" applyFill="1"/>
    <xf numFmtId="0" fontId="0" fillId="2" borderId="1" xfId="0" applyFill="1" applyBorder="1"/>
    <xf numFmtId="0" fontId="3" fillId="2" borderId="1" xfId="0" applyFont="1" applyFill="1" applyBorder="1"/>
    <xf numFmtId="0" fontId="4" fillId="2" borderId="1" xfId="0" applyFont="1" applyFill="1" applyBorder="1"/>
    <xf numFmtId="0" fontId="4" fillId="2" borderId="1" xfId="0" applyFont="1" applyFill="1" applyBorder="1" applyAlignment="1">
      <alignment horizontal="center" vertical="center"/>
    </xf>
    <xf numFmtId="171" fontId="3" fillId="2" borderId="1" xfId="0" applyNumberFormat="1" applyFont="1" applyFill="1" applyBorder="1"/>
    <xf numFmtId="0" fontId="3" fillId="2" borderId="0" xfId="0" applyFont="1" applyFill="1" applyBorder="1"/>
    <xf numFmtId="0" fontId="3" fillId="2" borderId="1" xfId="0" applyFont="1" applyFill="1" applyBorder="1" applyAlignment="1">
      <alignment horizontal="left" vertical="center"/>
    </xf>
    <xf numFmtId="0" fontId="0" fillId="2" borderId="1" xfId="0" applyFill="1" applyBorder="1" applyAlignment="1">
      <alignment horizontal="left" vertical="center"/>
    </xf>
    <xf numFmtId="171" fontId="3" fillId="2" borderId="1" xfId="0" applyNumberFormat="1" applyFont="1" applyFill="1" applyBorder="1" applyAlignment="1">
      <alignment horizontal="right" vertical="center"/>
    </xf>
    <xf numFmtId="0" fontId="11" fillId="2" borderId="0" xfId="0" applyFont="1" applyFill="1" applyAlignment="1">
      <alignment vertical="center"/>
    </xf>
    <xf numFmtId="172" fontId="14" fillId="2" borderId="1" xfId="128" applyNumberFormat="1" applyFont="1" applyFill="1" applyBorder="1" applyAlignment="1">
      <alignment horizontal="center" vertical="center"/>
    </xf>
    <xf numFmtId="172" fontId="6" fillId="2" borderId="0" xfId="128" applyNumberFormat="1" applyFont="1" applyFill="1" applyAlignment="1">
      <alignment horizontal="right"/>
    </xf>
    <xf numFmtId="49" fontId="3" fillId="2" borderId="0" xfId="0" applyNumberFormat="1" applyFont="1" applyFill="1" applyAlignment="1">
      <alignment horizontal="right" vertical="center"/>
    </xf>
    <xf numFmtId="0" fontId="3" fillId="2" borderId="0" xfId="0" applyFont="1" applyFill="1" applyAlignment="1"/>
    <xf numFmtId="0" fontId="3" fillId="2" borderId="0" xfId="0" applyFont="1" applyFill="1" applyAlignment="1">
      <alignment horizontal="left"/>
    </xf>
    <xf numFmtId="0" fontId="3" fillId="2" borderId="0" xfId="0" applyFont="1" applyFill="1"/>
    <xf numFmtId="170" fontId="13" fillId="2" borderId="1" xfId="129" applyNumberFormat="1" applyFont="1" applyFill="1" applyBorder="1" applyAlignment="1" applyProtection="1">
      <alignment horizontal="right" vertical="center"/>
    </xf>
    <xf numFmtId="0" fontId="32" fillId="2" borderId="0" xfId="127" applyFont="1" applyFill="1" applyAlignment="1">
      <alignment horizontal="left" vertical="center"/>
    </xf>
    <xf numFmtId="0" fontId="11" fillId="2" borderId="0" xfId="0" applyFont="1" applyFill="1" applyAlignment="1">
      <alignment horizontal="left"/>
    </xf>
    <xf numFmtId="0" fontId="28" fillId="2" borderId="0" xfId="0" applyFont="1" applyFill="1" applyBorder="1" applyAlignment="1">
      <alignment horizontal="left" vertical="top"/>
    </xf>
    <xf numFmtId="168" fontId="13" fillId="2" borderId="1" xfId="0" applyNumberFormat="1" applyFont="1" applyFill="1" applyBorder="1" applyAlignment="1">
      <alignment horizontal="right" vertical="center"/>
    </xf>
    <xf numFmtId="169" fontId="13" fillId="2" borderId="1" xfId="129" applyNumberFormat="1" applyFont="1" applyFill="1" applyBorder="1" applyAlignment="1" applyProtection="1">
      <alignment horizontal="right" vertical="center"/>
    </xf>
    <xf numFmtId="0" fontId="13" fillId="0" borderId="1" xfId="14" applyFont="1" applyBorder="1" applyAlignment="1">
      <alignment horizontal="center" vertical="center" wrapText="1"/>
    </xf>
    <xf numFmtId="0" fontId="13" fillId="0" borderId="1" xfId="14" applyFont="1" applyBorder="1" applyAlignment="1">
      <alignment horizontal="center" vertical="center" wrapText="1"/>
    </xf>
    <xf numFmtId="0" fontId="3" fillId="2" borderId="1" xfId="0" applyFont="1" applyFill="1" applyBorder="1" applyAlignment="1">
      <alignment horizontal="center" vertical="center" wrapText="1"/>
    </xf>
    <xf numFmtId="0" fontId="8" fillId="2" borderId="0" xfId="0" applyFont="1" applyFill="1" applyAlignment="1">
      <alignment horizontal="left" vertical="center" wrapText="1"/>
    </xf>
    <xf numFmtId="3" fontId="13" fillId="0" borderId="7" xfId="14" applyNumberFormat="1" applyFont="1" applyBorder="1" applyAlignment="1">
      <alignment horizontal="center" vertical="center" wrapText="1"/>
    </xf>
    <xf numFmtId="3" fontId="14" fillId="0" borderId="1" xfId="14" applyNumberFormat="1" applyFont="1" applyBorder="1"/>
    <xf numFmtId="3" fontId="14" fillId="0" borderId="0" xfId="14" applyNumberFormat="1" applyFont="1" applyBorder="1" applyAlignment="1">
      <alignment horizontal="right"/>
    </xf>
    <xf numFmtId="171" fontId="14" fillId="2" borderId="1" xfId="128" applyNumberFormat="1" applyFont="1" applyFill="1" applyBorder="1" applyAlignment="1">
      <alignment horizontal="right"/>
    </xf>
    <xf numFmtId="171" fontId="14" fillId="2" borderId="1" xfId="128" applyNumberFormat="1" applyFont="1" applyFill="1" applyBorder="1" applyAlignment="1">
      <alignment horizontal="center" vertical="center"/>
    </xf>
    <xf numFmtId="1" fontId="3" fillId="2" borderId="1" xfId="0" applyNumberFormat="1" applyFont="1" applyFill="1" applyBorder="1" applyAlignment="1">
      <alignment horizontal="right" vertical="center"/>
    </xf>
    <xf numFmtId="171" fontId="0" fillId="2" borderId="1" xfId="128" applyNumberFormat="1" applyFont="1" applyFill="1" applyBorder="1"/>
    <xf numFmtId="171" fontId="3" fillId="2" borderId="1" xfId="0" applyNumberFormat="1" applyFont="1" applyFill="1" applyBorder="1" applyAlignment="1">
      <alignment vertical="center"/>
    </xf>
    <xf numFmtId="2" fontId="13" fillId="2" borderId="1" xfId="128" applyNumberFormat="1" applyFont="1" applyFill="1" applyBorder="1" applyAlignment="1">
      <alignment horizontal="center" vertical="center"/>
    </xf>
    <xf numFmtId="3" fontId="3" fillId="2" borderId="1" xfId="0" applyNumberFormat="1" applyFont="1" applyFill="1" applyBorder="1" applyAlignment="1">
      <alignment horizontal="right" vertical="center"/>
    </xf>
    <xf numFmtId="171" fontId="13" fillId="2" borderId="1" xfId="128" applyNumberFormat="1" applyFont="1" applyFill="1" applyBorder="1" applyAlignment="1">
      <alignment horizontal="center" vertical="center"/>
    </xf>
    <xf numFmtId="9" fontId="3" fillId="2" borderId="0" xfId="128" applyFont="1" applyFill="1" applyAlignment="1">
      <alignment vertical="center"/>
    </xf>
    <xf numFmtId="0" fontId="31" fillId="2" borderId="0" xfId="127" applyFill="1"/>
    <xf numFmtId="0" fontId="36" fillId="2" borderId="0" xfId="0" applyFont="1" applyFill="1" applyBorder="1" applyAlignment="1">
      <alignment horizontal="left" vertical="center"/>
    </xf>
    <xf numFmtId="1" fontId="14" fillId="2" borderId="1" xfId="125" applyNumberFormat="1" applyFont="1" applyFill="1" applyBorder="1" applyAlignment="1">
      <alignment horizontal="right" vertical="center" wrapText="1"/>
    </xf>
    <xf numFmtId="1" fontId="14" fillId="2" borderId="1" xfId="125" applyNumberFormat="1" applyFont="1" applyFill="1" applyBorder="1" applyAlignment="1">
      <alignment horizontal="right" vertical="center"/>
    </xf>
    <xf numFmtId="0" fontId="32" fillId="2" borderId="0" xfId="127" applyFont="1" applyFill="1" applyAlignment="1">
      <alignment horizontal="left" vertical="center"/>
    </xf>
    <xf numFmtId="0" fontId="33" fillId="2" borderId="0" xfId="0" applyFont="1" applyFill="1" applyBorder="1" applyAlignment="1">
      <alignment horizontal="left" vertical="center"/>
    </xf>
    <xf numFmtId="1" fontId="14" fillId="2" borderId="1" xfId="126" applyNumberFormat="1" applyFont="1" applyFill="1" applyBorder="1" applyAlignment="1">
      <alignment vertical="center" wrapText="1"/>
    </xf>
    <xf numFmtId="1" fontId="14" fillId="2" borderId="5" xfId="126" applyNumberFormat="1" applyFont="1" applyFill="1" applyBorder="1" applyAlignment="1">
      <alignment horizontal="center" vertical="center" wrapText="1"/>
    </xf>
    <xf numFmtId="1" fontId="14" fillId="2" borderId="6" xfId="126" applyNumberFormat="1" applyFont="1" applyFill="1" applyBorder="1" applyAlignment="1">
      <alignment horizontal="center" vertical="center" wrapText="1"/>
    </xf>
    <xf numFmtId="1" fontId="14" fillId="2" borderId="7" xfId="126" applyNumberFormat="1" applyFont="1" applyFill="1" applyBorder="1" applyAlignment="1">
      <alignment horizontal="center" vertical="center" wrapText="1"/>
    </xf>
    <xf numFmtId="1" fontId="14" fillId="2" borderId="5" xfId="126" applyNumberFormat="1" applyFont="1" applyFill="1" applyBorder="1" applyAlignment="1">
      <alignment horizontal="center" vertical="center"/>
    </xf>
    <xf numFmtId="1" fontId="14" fillId="2" borderId="6" xfId="126" applyNumberFormat="1" applyFont="1" applyFill="1" applyBorder="1" applyAlignment="1">
      <alignment horizontal="center" vertical="center"/>
    </xf>
    <xf numFmtId="1" fontId="14" fillId="2" borderId="7" xfId="126" applyNumberFormat="1" applyFont="1" applyFill="1" applyBorder="1" applyAlignment="1">
      <alignment horizontal="center" vertical="center"/>
    </xf>
    <xf numFmtId="1" fontId="14" fillId="2" borderId="1" xfId="126" applyNumberFormat="1" applyFont="1" applyFill="1" applyBorder="1" applyAlignment="1">
      <alignment horizontal="left" vertical="center"/>
    </xf>
    <xf numFmtId="0" fontId="14" fillId="2" borderId="1" xfId="126" applyFont="1" applyFill="1" applyBorder="1" applyAlignment="1">
      <alignment horizontal="center" vertical="center" wrapText="1"/>
    </xf>
    <xf numFmtId="1" fontId="14" fillId="2" borderId="1" xfId="126" applyNumberFormat="1" applyFont="1" applyFill="1" applyBorder="1" applyAlignment="1">
      <alignment horizontal="center" vertical="center"/>
    </xf>
    <xf numFmtId="1" fontId="14" fillId="2" borderId="1" xfId="126" applyNumberFormat="1" applyFont="1" applyFill="1" applyBorder="1" applyAlignment="1">
      <alignment horizontal="center" vertical="center" wrapText="1"/>
    </xf>
    <xf numFmtId="1" fontId="14" fillId="2" borderId="5" xfId="126" applyNumberFormat="1" applyFont="1" applyFill="1" applyBorder="1" applyAlignment="1">
      <alignment horizontal="center" wrapText="1"/>
    </xf>
    <xf numFmtId="1" fontId="14" fillId="2" borderId="6" xfId="126" applyNumberFormat="1" applyFont="1" applyFill="1" applyBorder="1" applyAlignment="1">
      <alignment horizontal="center" wrapText="1"/>
    </xf>
    <xf numFmtId="1" fontId="14" fillId="2" borderId="7" xfId="126" applyNumberFormat="1" applyFont="1" applyFill="1" applyBorder="1" applyAlignment="1">
      <alignment horizontal="center" wrapText="1"/>
    </xf>
    <xf numFmtId="1" fontId="25" fillId="2" borderId="5" xfId="126" applyNumberFormat="1" applyFont="1" applyFill="1" applyBorder="1" applyAlignment="1">
      <alignment horizontal="center" wrapText="1"/>
    </xf>
    <xf numFmtId="1" fontId="25" fillId="2" borderId="6" xfId="126" applyNumberFormat="1" applyFont="1" applyFill="1" applyBorder="1" applyAlignment="1">
      <alignment horizontal="center" wrapText="1"/>
    </xf>
    <xf numFmtId="1" fontId="25" fillId="2" borderId="7" xfId="126" applyNumberFormat="1" applyFont="1" applyFill="1" applyBorder="1" applyAlignment="1">
      <alignment horizontal="center" wrapText="1"/>
    </xf>
    <xf numFmtId="1" fontId="14" fillId="2" borderId="1" xfId="126" applyNumberFormat="1" applyFont="1" applyFill="1" applyBorder="1" applyAlignment="1">
      <alignment vertical="center"/>
    </xf>
    <xf numFmtId="1" fontId="14" fillId="2" borderId="1" xfId="126" applyNumberFormat="1" applyFont="1" applyFill="1" applyBorder="1" applyAlignment="1">
      <alignment horizontal="left" vertical="center" wrapText="1"/>
    </xf>
    <xf numFmtId="1" fontId="14" fillId="2" borderId="0" xfId="126" applyNumberFormat="1" applyFont="1" applyFill="1" applyBorder="1" applyAlignment="1">
      <alignment vertical="center" wrapText="1"/>
    </xf>
    <xf numFmtId="1" fontId="14" fillId="3" borderId="1" xfId="126" applyNumberFormat="1" applyFont="1" applyFill="1" applyBorder="1" applyAlignment="1">
      <alignment horizontal="left" vertical="center" wrapText="1"/>
    </xf>
    <xf numFmtId="1" fontId="25" fillId="2" borderId="1" xfId="126" applyNumberFormat="1" applyFont="1" applyFill="1" applyBorder="1" applyAlignment="1">
      <alignment horizontal="left" vertical="center" wrapText="1"/>
    </xf>
    <xf numFmtId="1" fontId="14" fillId="2" borderId="0" xfId="126" applyNumberFormat="1" applyFont="1" applyFill="1" applyBorder="1" applyAlignment="1">
      <alignment vertical="center"/>
    </xf>
    <xf numFmtId="1" fontId="25" fillId="2" borderId="0" xfId="126" applyNumberFormat="1" applyFont="1" applyFill="1" applyBorder="1" applyAlignment="1">
      <alignment horizontal="left" vertical="center" wrapText="1"/>
    </xf>
    <xf numFmtId="1" fontId="14" fillId="2" borderId="0" xfId="126" applyNumberFormat="1"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 fontId="14" fillId="2" borderId="1" xfId="125" applyNumberFormat="1" applyFont="1" applyFill="1" applyBorder="1" applyAlignment="1">
      <alignment horizontal="left" vertical="top" wrapText="1"/>
    </xf>
    <xf numFmtId="1" fontId="21" fillId="2" borderId="0" xfId="126" applyNumberFormat="1" applyFont="1" applyFill="1" applyAlignment="1">
      <alignment horizontal="left"/>
    </xf>
    <xf numFmtId="1" fontId="14" fillId="2" borderId="1" xfId="125" applyNumberFormat="1" applyFont="1" applyFill="1" applyBorder="1" applyAlignment="1">
      <alignment horizontal="center" vertical="center" wrapText="1"/>
    </xf>
    <xf numFmtId="1" fontId="14" fillId="2" borderId="2" xfId="125" applyNumberFormat="1" applyFont="1" applyFill="1" applyBorder="1" applyAlignment="1">
      <alignment horizontal="center" vertical="center" wrapText="1"/>
    </xf>
    <xf numFmtId="1" fontId="14" fillId="2" borderId="3" xfId="125" applyNumberFormat="1" applyFont="1" applyFill="1" applyBorder="1" applyAlignment="1">
      <alignment horizontal="center" vertical="center" wrapText="1"/>
    </xf>
    <xf numFmtId="1" fontId="25" fillId="2" borderId="1" xfId="126" applyNumberFormat="1" applyFont="1" applyFill="1" applyBorder="1" applyAlignment="1">
      <alignment horizontal="left" vertical="top" wrapText="1"/>
    </xf>
    <xf numFmtId="1" fontId="14" fillId="2" borderId="5" xfId="125" applyNumberFormat="1" applyFont="1" applyFill="1" applyBorder="1" applyAlignment="1">
      <alignment horizontal="center" wrapText="1"/>
    </xf>
    <xf numFmtId="1" fontId="14" fillId="2" borderId="6" xfId="125" applyNumberFormat="1" applyFont="1" applyFill="1" applyBorder="1" applyAlignment="1">
      <alignment horizontal="center" wrapText="1"/>
    </xf>
    <xf numFmtId="1" fontId="14" fillId="2" borderId="7" xfId="125" applyNumberFormat="1" applyFont="1" applyFill="1" applyBorder="1" applyAlignment="1">
      <alignment horizontal="center" wrapText="1"/>
    </xf>
    <xf numFmtId="1" fontId="14" fillId="3" borderId="1" xfId="125" applyNumberFormat="1" applyFont="1" applyFill="1" applyBorder="1" applyAlignment="1">
      <alignment horizontal="left" vertical="top" wrapText="1"/>
    </xf>
    <xf numFmtId="0" fontId="14" fillId="2" borderId="5" xfId="126" applyFont="1" applyFill="1" applyBorder="1" applyAlignment="1">
      <alignment horizontal="center" wrapText="1"/>
    </xf>
    <xf numFmtId="0" fontId="14" fillId="2" borderId="6" xfId="126" applyFont="1" applyFill="1" applyBorder="1" applyAlignment="1">
      <alignment horizontal="center" wrapText="1"/>
    </xf>
    <xf numFmtId="0" fontId="14" fillId="2" borderId="7" xfId="126" applyFont="1" applyFill="1" applyBorder="1" applyAlignment="1">
      <alignment horizontal="center" wrapText="1"/>
    </xf>
    <xf numFmtId="1" fontId="21" fillId="2" borderId="8" xfId="126" applyNumberFormat="1" applyFont="1" applyFill="1" applyBorder="1" applyAlignment="1">
      <alignment horizontal="left" vertical="top" wrapText="1"/>
    </xf>
    <xf numFmtId="1" fontId="21" fillId="2" borderId="8" xfId="126" applyNumberFormat="1" applyFont="1" applyFill="1" applyBorder="1" applyAlignment="1">
      <alignment horizontal="left" vertical="top"/>
    </xf>
    <xf numFmtId="1" fontId="21" fillId="2" borderId="0" xfId="126" applyNumberFormat="1" applyFont="1" applyFill="1" applyAlignment="1">
      <alignment horizontal="left" vertical="top"/>
    </xf>
    <xf numFmtId="0" fontId="28" fillId="2" borderId="0" xfId="0" applyFont="1" applyFill="1" applyBorder="1" applyAlignment="1">
      <alignment horizontal="left" vertical="top"/>
    </xf>
    <xf numFmtId="0" fontId="37" fillId="2" borderId="0"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1" fillId="2" borderId="0" xfId="0" applyFont="1" applyFill="1" applyBorder="1" applyAlignment="1">
      <alignment horizontal="left" vertical="center" wrapText="1"/>
    </xf>
    <xf numFmtId="3" fontId="13" fillId="0" borderId="5" xfId="14" applyNumberFormat="1" applyFont="1" applyBorder="1" applyAlignment="1">
      <alignment horizontal="center" vertical="center" wrapText="1"/>
    </xf>
    <xf numFmtId="3" fontId="13" fillId="0" borderId="6" xfId="14" applyNumberFormat="1" applyFont="1" applyBorder="1" applyAlignment="1">
      <alignment horizontal="center" vertical="center" wrapText="1"/>
    </xf>
    <xf numFmtId="3" fontId="13" fillId="0" borderId="7" xfId="14" applyNumberFormat="1" applyFont="1" applyBorder="1" applyAlignment="1">
      <alignment horizontal="center" vertical="center" wrapText="1"/>
    </xf>
    <xf numFmtId="0" fontId="11" fillId="2" borderId="0" xfId="0" applyFont="1" applyFill="1" applyAlignment="1">
      <alignment horizontal="lef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19" fillId="0" borderId="0" xfId="0" applyFont="1" applyAlignment="1">
      <alignment horizontal="left" vertical="top"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 fontId="13" fillId="0" borderId="1" xfId="14" applyNumberFormat="1" applyFont="1" applyBorder="1" applyAlignment="1">
      <alignment horizontal="center" vertical="center" wrapText="1"/>
    </xf>
    <xf numFmtId="1" fontId="13" fillId="0" borderId="1" xfId="14"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1" fontId="13" fillId="0" borderId="2" xfId="14" applyNumberFormat="1" applyFont="1" applyFill="1" applyBorder="1" applyAlignment="1">
      <alignment horizontal="center" vertical="center" wrapText="1"/>
    </xf>
    <xf numFmtId="1" fontId="13" fillId="0" borderId="3" xfId="14" applyNumberFormat="1" applyFont="1" applyFill="1" applyBorder="1" applyAlignment="1">
      <alignment horizontal="center" vertical="center" wrapText="1"/>
    </xf>
    <xf numFmtId="0" fontId="13" fillId="0" borderId="1" xfId="14" applyFont="1" applyBorder="1" applyAlignment="1">
      <alignment horizontal="center" vertical="center" wrapText="1"/>
    </xf>
    <xf numFmtId="0" fontId="8" fillId="2" borderId="0" xfId="0" applyFont="1" applyFill="1" applyAlignment="1">
      <alignment horizontal="left" vertical="center" wrapText="1"/>
    </xf>
    <xf numFmtId="1" fontId="13" fillId="2" borderId="2" xfId="14" applyNumberFormat="1" applyFont="1" applyFill="1" applyBorder="1" applyAlignment="1">
      <alignment horizontal="center" vertical="center" wrapText="1"/>
    </xf>
    <xf numFmtId="1" fontId="13" fillId="2" borderId="3" xfId="14" applyNumberFormat="1" applyFont="1" applyFill="1" applyBorder="1" applyAlignment="1">
      <alignment horizontal="center" vertical="center" wrapText="1"/>
    </xf>
    <xf numFmtId="0" fontId="13" fillId="2" borderId="1" xfId="14" applyFont="1" applyFill="1" applyBorder="1" applyAlignment="1">
      <alignment horizontal="center" vertical="center" wrapText="1"/>
    </xf>
    <xf numFmtId="3" fontId="13" fillId="2" borderId="5" xfId="14" applyNumberFormat="1" applyFont="1" applyFill="1" applyBorder="1" applyAlignment="1">
      <alignment horizontal="center" vertical="center" wrapText="1"/>
    </xf>
    <xf numFmtId="3" fontId="13" fillId="2" borderId="6" xfId="14" applyNumberFormat="1" applyFont="1" applyFill="1" applyBorder="1" applyAlignment="1">
      <alignment horizontal="center" vertical="center" wrapText="1"/>
    </xf>
    <xf numFmtId="3" fontId="13" fillId="2" borderId="7" xfId="14" applyNumberFormat="1" applyFont="1" applyFill="1" applyBorder="1" applyAlignment="1">
      <alignment horizontal="center" vertical="center" wrapText="1"/>
    </xf>
    <xf numFmtId="0" fontId="13" fillId="2" borderId="2" xfId="14" applyFont="1" applyFill="1" applyBorder="1" applyAlignment="1">
      <alignment horizontal="center" vertical="center" wrapText="1"/>
    </xf>
    <xf numFmtId="0" fontId="13" fillId="2" borderId="3" xfId="14" applyFont="1" applyFill="1" applyBorder="1" applyAlignment="1">
      <alignment horizontal="center" vertical="center" wrapText="1"/>
    </xf>
    <xf numFmtId="1" fontId="13" fillId="2" borderId="1" xfId="14" applyNumberFormat="1" applyFont="1" applyFill="1" applyBorder="1" applyAlignment="1">
      <alignment horizontal="center" vertical="center" wrapText="1"/>
    </xf>
    <xf numFmtId="0" fontId="19" fillId="2" borderId="0" xfId="0" applyFont="1" applyFill="1" applyAlignment="1">
      <alignment horizontal="left" vertical="top" wrapText="1"/>
    </xf>
    <xf numFmtId="0" fontId="13" fillId="0" borderId="2" xfId="14" applyFont="1" applyBorder="1" applyAlignment="1">
      <alignment horizontal="center" vertical="center" wrapText="1"/>
    </xf>
    <xf numFmtId="0" fontId="13" fillId="0" borderId="3" xfId="14" applyFont="1" applyBorder="1" applyAlignment="1">
      <alignment horizontal="center" vertical="center" wrapText="1"/>
    </xf>
  </cellXfs>
  <cellStyles count="130">
    <cellStyle name="Comma" xfId="129" builtinId="3"/>
    <cellStyle name="Comma 2" xfId="2"/>
    <cellStyle name="Comma 3" xfId="122"/>
    <cellStyle name="Comma 4" xfId="123"/>
    <cellStyle name="Hyperlink" xfId="127" builtinId="8"/>
    <cellStyle name="Hyperlink 2" xfId="3"/>
    <cellStyle name="Hyperlink 3" xfId="4"/>
    <cellStyle name="Normal" xfId="0" builtinId="0"/>
    <cellStyle name="Normal 10" xfId="1"/>
    <cellStyle name="Normal 10 2" xfId="5"/>
    <cellStyle name="Normal 10 3" xfId="6"/>
    <cellStyle name="Normal 10 4" xfId="7"/>
    <cellStyle name="Normal 10 5" xfId="8"/>
    <cellStyle name="Normal 10 6" xfId="9"/>
    <cellStyle name="Normal 10 7" xfId="10"/>
    <cellStyle name="Normal 11 2" xfId="11"/>
    <cellStyle name="Normal 11 3" xfId="12"/>
    <cellStyle name="Normal 11 4" xfId="13"/>
    <cellStyle name="Normal 2" xfId="14"/>
    <cellStyle name="Normal 2 10" xfId="15"/>
    <cellStyle name="Normal 2 11" xfId="16"/>
    <cellStyle name="Normal 2 12" xfId="17"/>
    <cellStyle name="Normal 2 13" xfId="121"/>
    <cellStyle name="Normal 2 2" xfId="18"/>
    <cellStyle name="Normal 2 2 2" xfId="19"/>
    <cellStyle name="Normal 2 2 2 2" xfId="20"/>
    <cellStyle name="Normal 2 2 2 2 2" xfId="21"/>
    <cellStyle name="Normal 2 2 2 2 3" xfId="22"/>
    <cellStyle name="Normal 2 2 2 2 4" xfId="23"/>
    <cellStyle name="Normal 2 2 2 3" xfId="24"/>
    <cellStyle name="Normal 2 2 2 4" xfId="25"/>
    <cellStyle name="Normal 2 2 3" xfId="26"/>
    <cellStyle name="Normal 2 2 4" xfId="27"/>
    <cellStyle name="Normal 2 2 5" xfId="28"/>
    <cellStyle name="Normal 2 2 6" xfId="29"/>
    <cellStyle name="Normal 2 2 7" xfId="30"/>
    <cellStyle name="Normal 2 3" xfId="31"/>
    <cellStyle name="Normal 2 4" xfId="32"/>
    <cellStyle name="Normal 2 5" xfId="33"/>
    <cellStyle name="Normal 2 6" xfId="34"/>
    <cellStyle name="Normal 2 7" xfId="35"/>
    <cellStyle name="Normal 2 7 2" xfId="36"/>
    <cellStyle name="Normal 2 7 2 2" xfId="37"/>
    <cellStyle name="Normal 2 7 2 3" xfId="38"/>
    <cellStyle name="Normal 2 7 2 4" xfId="39"/>
    <cellStyle name="Normal 2 7 3" xfId="40"/>
    <cellStyle name="Normal 2 7 4" xfId="41"/>
    <cellStyle name="Normal 2 8" xfId="42"/>
    <cellStyle name="Normal 2 9" xfId="43"/>
    <cellStyle name="Normal 3" xfId="44"/>
    <cellStyle name="Normal 3 2" xfId="45"/>
    <cellStyle name="Normal 3 3" xfId="46"/>
    <cellStyle name="Normal 3 4" xfId="47"/>
    <cellStyle name="Normal 3 5" xfId="48"/>
    <cellStyle name="Normal 3 6" xfId="49"/>
    <cellStyle name="Normal 3 7" xfId="50"/>
    <cellStyle name="Normal 3 8" xfId="119"/>
    <cellStyle name="Normal 3 9" xfId="120"/>
    <cellStyle name="Normal 4" xfId="51"/>
    <cellStyle name="Normal 4 10" xfId="52"/>
    <cellStyle name="Normal 4 11" xfId="53"/>
    <cellStyle name="Normal 4 12" xfId="117"/>
    <cellStyle name="Normal 4 13" xfId="118"/>
    <cellStyle name="Normal 4 2" xfId="54"/>
    <cellStyle name="Normal 4 2 2" xfId="55"/>
    <cellStyle name="Normal 4 2 2 2" xfId="56"/>
    <cellStyle name="Normal 4 2 2 2 2" xfId="57"/>
    <cellStyle name="Normal 4 2 2 2 3" xfId="58"/>
    <cellStyle name="Normal 4 2 2 2 4" xfId="59"/>
    <cellStyle name="Normal 4 2 2 3" xfId="60"/>
    <cellStyle name="Normal 4 2 2 4" xfId="61"/>
    <cellStyle name="Normal 4 2 3" xfId="62"/>
    <cellStyle name="Normal 4 2 4" xfId="63"/>
    <cellStyle name="Normal 4 2 5" xfId="64"/>
    <cellStyle name="Normal 4 2 6" xfId="65"/>
    <cellStyle name="Normal 4 2 7" xfId="66"/>
    <cellStyle name="Normal 4 3" xfId="67"/>
    <cellStyle name="Normal 4 4" xfId="68"/>
    <cellStyle name="Normal 4 5" xfId="69"/>
    <cellStyle name="Normal 4 6" xfId="70"/>
    <cellStyle name="Normal 4 7" xfId="71"/>
    <cellStyle name="Normal 4 7 2" xfId="72"/>
    <cellStyle name="Normal 4 7 2 2" xfId="73"/>
    <cellStyle name="Normal 4 7 2 3" xfId="74"/>
    <cellStyle name="Normal 4 7 2 4" xfId="75"/>
    <cellStyle name="Normal 4 7 3" xfId="76"/>
    <cellStyle name="Normal 4 7 4" xfId="77"/>
    <cellStyle name="Normal 4 8" xfId="78"/>
    <cellStyle name="Normal 4 9" xfId="79"/>
    <cellStyle name="Normal 5" xfId="80"/>
    <cellStyle name="Normal 5 2" xfId="81"/>
    <cellStyle name="Normal 5 3" xfId="82"/>
    <cellStyle name="Normal 5 4" xfId="83"/>
    <cellStyle name="Normal 5 5" xfId="84"/>
    <cellStyle name="Normal 5 6" xfId="85"/>
    <cellStyle name="Normal 5 7" xfId="86"/>
    <cellStyle name="Normal 55" xfId="87"/>
    <cellStyle name="Normal 56" xfId="88"/>
    <cellStyle name="Normal 6" xfId="89"/>
    <cellStyle name="Normal 6 2" xfId="90"/>
    <cellStyle name="Normal 6 3" xfId="91"/>
    <cellStyle name="Normal 6 4" xfId="92"/>
    <cellStyle name="Normal 6 5" xfId="93"/>
    <cellStyle name="Normal 6 6" xfId="94"/>
    <cellStyle name="Normal 6 7" xfId="95"/>
    <cellStyle name="Normal 7" xfId="96"/>
    <cellStyle name="Normal 7 2" xfId="97"/>
    <cellStyle name="Normal 7 3" xfId="98"/>
    <cellStyle name="Normal 7 4" xfId="99"/>
    <cellStyle name="Normal 7 5" xfId="100"/>
    <cellStyle name="Normal 7 6" xfId="101"/>
    <cellStyle name="Normal 7 7" xfId="102"/>
    <cellStyle name="Normal 7 8" xfId="124"/>
    <cellStyle name="Normal 8" xfId="103"/>
    <cellStyle name="Normal 8 2" xfId="104"/>
    <cellStyle name="Normal 8 3" xfId="105"/>
    <cellStyle name="Normal 8 4" xfId="106"/>
    <cellStyle name="Normal 8 5" xfId="107"/>
    <cellStyle name="Normal 8 6" xfId="108"/>
    <cellStyle name="Normal 8 7" xfId="109"/>
    <cellStyle name="Normal 9" xfId="110"/>
    <cellStyle name="Normal 9 2" xfId="111"/>
    <cellStyle name="Normal 9 3" xfId="112"/>
    <cellStyle name="Normal 9 4" xfId="113"/>
    <cellStyle name="Normal 9 5" xfId="114"/>
    <cellStyle name="Normal 9 6" xfId="115"/>
    <cellStyle name="Normal 9 7" xfId="116"/>
    <cellStyle name="Normal_alltabls" xfId="126"/>
    <cellStyle name="Normal_DT Table 9.01" xfId="125"/>
    <cellStyle name="Percent" xfId="128" builtinId="5"/>
  </cellStyles>
  <dxfs count="0"/>
  <tableStyles count="0" defaultTableStyle="TableStyleMedium2" defaultPivotStyle="PivotStyleLight16"/>
  <colors>
    <mruColors>
      <color rgb="FF136B99"/>
      <color rgb="FFFF0000"/>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a:t>
            </a:r>
            <a:r>
              <a:rPr lang="en-NZ" sz="1200" b="1" baseline="0">
                <a:solidFill>
                  <a:srgbClr val="136B99"/>
                </a:solidFill>
                <a:latin typeface="Arial" panose="020B0604020202020204" pitchFamily="34" charset="0"/>
                <a:cs typeface="Arial" panose="020B0604020202020204" pitchFamily="34" charset="0"/>
              </a:rPr>
              <a:t> average annual per cent change, regional council areas,</a:t>
            </a:r>
            <a:br>
              <a:rPr lang="en-NZ" sz="1200" b="1" baseline="0">
                <a:solidFill>
                  <a:srgbClr val="136B99"/>
                </a:solidFill>
                <a:latin typeface="Arial" panose="020B0604020202020204" pitchFamily="34" charset="0"/>
                <a:cs typeface="Arial" panose="020B0604020202020204" pitchFamily="34" charset="0"/>
              </a:rPr>
            </a:br>
            <a:r>
              <a:rPr lang="en-NZ" sz="1200" b="1" baseline="0">
                <a:solidFill>
                  <a:srgbClr val="136B99"/>
                </a:solidFill>
                <a:latin typeface="Arial" panose="020B0604020202020204" pitchFamily="34" charset="0"/>
                <a:cs typeface="Arial" panose="020B0604020202020204" pitchFamily="34" charset="0"/>
              </a:rPr>
              <a:t>medium projection, 2013–2043</a:t>
            </a:r>
            <a:endParaRPr lang="en-NZ" sz="1200" b="1">
              <a:solidFill>
                <a:srgbClr val="136B9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13"/>
            <c:invertIfNegative val="0"/>
            <c:bubble3D val="0"/>
            <c:spPr>
              <a:solidFill>
                <a:srgbClr val="C00000"/>
              </a:solidFill>
              <a:ln>
                <a:noFill/>
              </a:ln>
              <a:effectLst/>
            </c:spPr>
            <c:extLst xmlns:c16r2="http://schemas.microsoft.com/office/drawing/2015/06/chart">
              <c:ext xmlns:c16="http://schemas.microsoft.com/office/drawing/2014/chart" uri="{C3380CC4-5D6E-409C-BE32-E72D297353CC}">
                <c16:uniqueId val="{00000001-6441-4BD3-9F99-43E2B58109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Northland</c:v>
              </c:pt>
              <c:pt idx="1">
                <c:v> Auckland</c:v>
              </c:pt>
              <c:pt idx="2">
                <c:v> Waikato</c:v>
              </c:pt>
              <c:pt idx="3">
                <c:v> Bay of Plenty</c:v>
              </c:pt>
              <c:pt idx="4">
                <c:v> Gisborne</c:v>
              </c:pt>
              <c:pt idx="5">
                <c:v> Hawke's Bay</c:v>
              </c:pt>
              <c:pt idx="6">
                <c:v> Taranaki</c:v>
              </c:pt>
              <c:pt idx="7">
                <c:v> Manawatu-Wanganui</c:v>
              </c:pt>
              <c:pt idx="8">
                <c:v> Wellington</c:v>
              </c:pt>
              <c:pt idx="9">
                <c:v> Tasman</c:v>
              </c:pt>
              <c:pt idx="10">
                <c:v> Nelson</c:v>
              </c:pt>
              <c:pt idx="11">
                <c:v> Marlborough</c:v>
              </c:pt>
              <c:pt idx="12">
                <c:v> West Coast</c:v>
              </c:pt>
              <c:pt idx="13">
                <c:v> Canterbury</c:v>
              </c:pt>
              <c:pt idx="14">
                <c:v> Otago</c:v>
              </c:pt>
              <c:pt idx="15">
                <c:v> Southland</c:v>
              </c:pt>
              <c:pt idx="16">
                <c:v> North Island</c:v>
              </c:pt>
              <c:pt idx="17">
                <c:v> South Island</c:v>
              </c:pt>
              <c:pt idx="18">
                <c:v> New Zealand</c:v>
              </c:pt>
            </c:strLit>
          </c:cat>
          <c:val>
            <c:numRef>
              <c:f>('1. RC projections'!$K$7,'1. RC projections'!$K$11,'1. RC projections'!$K$15,'1. RC projections'!$K$19,'1. RC projections'!$K$23,'1. RC projections'!$K$27,'1. RC projections'!$K$31,'1. RC projections'!$K$35,'1. RC projections'!$K$39,'1. RC projections'!$K$43,'1. RC projections'!$K$47,'1. RC projections'!$K$51,'1. RC projections'!$K$55,'1. RC projections'!$K$59,'1. RC projections'!$K$63,'1. RC projections'!$K$67,'1. RC projections'!$K$71,'1. RC projections'!$K$75,'1. RC projections'!$K$79)</c:f>
              <c:numCache>
                <c:formatCode>0.0\ \ \ \ \ </c:formatCode>
                <c:ptCount val="19"/>
                <c:pt idx="0">
                  <c:v>0.3</c:v>
                </c:pt>
                <c:pt idx="1">
                  <c:v>1.3</c:v>
                </c:pt>
                <c:pt idx="2">
                  <c:v>0.7</c:v>
                </c:pt>
                <c:pt idx="3">
                  <c:v>0.5</c:v>
                </c:pt>
                <c:pt idx="4">
                  <c:v>0</c:v>
                </c:pt>
                <c:pt idx="5">
                  <c:v>0.1</c:v>
                </c:pt>
                <c:pt idx="6">
                  <c:v>0.5</c:v>
                </c:pt>
                <c:pt idx="7">
                  <c:v>0</c:v>
                </c:pt>
                <c:pt idx="8">
                  <c:v>0.4</c:v>
                </c:pt>
                <c:pt idx="9">
                  <c:v>0.3</c:v>
                </c:pt>
                <c:pt idx="10">
                  <c:v>0.5</c:v>
                </c:pt>
                <c:pt idx="11">
                  <c:v>0.2</c:v>
                </c:pt>
                <c:pt idx="12">
                  <c:v>0</c:v>
                </c:pt>
                <c:pt idx="13">
                  <c:v>0.9</c:v>
                </c:pt>
                <c:pt idx="14">
                  <c:v>0.5</c:v>
                </c:pt>
                <c:pt idx="15">
                  <c:v>0</c:v>
                </c:pt>
                <c:pt idx="16">
                  <c:v>0.9</c:v>
                </c:pt>
                <c:pt idx="17">
                  <c:v>0.6</c:v>
                </c:pt>
                <c:pt idx="18">
                  <c:v>0.8</c:v>
                </c:pt>
              </c:numCache>
            </c:numRef>
          </c:val>
          <c:extLst xmlns:c16r2="http://schemas.microsoft.com/office/drawing/2015/06/chart">
            <c:ext xmlns:c16="http://schemas.microsoft.com/office/drawing/2014/chart" uri="{C3380CC4-5D6E-409C-BE32-E72D297353CC}">
              <c16:uniqueId val="{00000002-6441-4BD3-9F99-43E2B58109FA}"/>
            </c:ext>
          </c:extLst>
        </c:ser>
        <c:dLbls>
          <c:showLegendKey val="0"/>
          <c:showVal val="0"/>
          <c:showCatName val="0"/>
          <c:showSerName val="0"/>
          <c:showPercent val="0"/>
          <c:showBubbleSize val="0"/>
        </c:dLbls>
        <c:gapWidth val="182"/>
        <c:axId val="1458090352"/>
        <c:axId val="1458091440"/>
      </c:barChart>
      <c:catAx>
        <c:axId val="1458090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091440"/>
        <c:crosses val="autoZero"/>
        <c:auto val="1"/>
        <c:lblAlgn val="ctr"/>
        <c:lblOffset val="100"/>
        <c:noMultiLvlLbl val="0"/>
      </c:catAx>
      <c:valAx>
        <c:axId val="145809144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solidFill>
                      <a:srgbClr val="136B99"/>
                    </a:solidFill>
                    <a:latin typeface="Arial" panose="020B0604020202020204" pitchFamily="34" charset="0"/>
                    <a:cs typeface="Arial" panose="020B0604020202020204" pitchFamily="34" charset="0"/>
                  </a:rPr>
                  <a:t>Per cent change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 \ \ \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090352"/>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Kaikōura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projections'!$C$6:$I$6</c:f>
              <c:numCache>
                <c:formatCode>#,##0\ </c:formatCode>
                <c:ptCount val="7"/>
                <c:pt idx="1">
                  <c:v>3760</c:v>
                </c:pt>
                <c:pt idx="2">
                  <c:v>3870</c:v>
                </c:pt>
                <c:pt idx="3">
                  <c:v>3950</c:v>
                </c:pt>
                <c:pt idx="4">
                  <c:v>4010</c:v>
                </c:pt>
                <c:pt idx="5">
                  <c:v>4050</c:v>
                </c:pt>
                <c:pt idx="6">
                  <c:v>4100</c:v>
                </c:pt>
              </c:numCache>
            </c:numRef>
          </c:val>
          <c:smooth val="0"/>
          <c:extLst xmlns:c16r2="http://schemas.microsoft.com/office/drawing/2015/06/chart">
            <c:ext xmlns:c16="http://schemas.microsoft.com/office/drawing/2014/chart" uri="{C3380CC4-5D6E-409C-BE32-E72D297353CC}">
              <c16:uniqueId val="{00000000-48F6-4FB9-8393-C55CB4AEB386}"/>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projections'!$C$7:$I$7</c:f>
              <c:numCache>
                <c:formatCode>#,##0\ </c:formatCode>
                <c:ptCount val="7"/>
                <c:pt idx="0">
                  <c:v>3640</c:v>
                </c:pt>
                <c:pt idx="1">
                  <c:v>3670</c:v>
                </c:pt>
                <c:pt idx="2">
                  <c:v>3690</c:v>
                </c:pt>
                <c:pt idx="3">
                  <c:v>3680</c:v>
                </c:pt>
                <c:pt idx="4">
                  <c:v>3640</c:v>
                </c:pt>
                <c:pt idx="5">
                  <c:v>3580</c:v>
                </c:pt>
                <c:pt idx="6">
                  <c:v>3510</c:v>
                </c:pt>
              </c:numCache>
            </c:numRef>
          </c:val>
          <c:smooth val="0"/>
          <c:extLst xmlns:c16r2="http://schemas.microsoft.com/office/drawing/2015/06/chart">
            <c:ext xmlns:c16="http://schemas.microsoft.com/office/drawing/2014/chart" uri="{C3380CC4-5D6E-409C-BE32-E72D297353CC}">
              <c16:uniqueId val="{00000001-48F6-4FB9-8393-C55CB4AEB386}"/>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projections'!$C$8:$I$8</c:f>
              <c:numCache>
                <c:formatCode>#,##0\ </c:formatCode>
                <c:ptCount val="7"/>
                <c:pt idx="1">
                  <c:v>3590</c:v>
                </c:pt>
                <c:pt idx="2">
                  <c:v>3510</c:v>
                </c:pt>
                <c:pt idx="3">
                  <c:v>3410</c:v>
                </c:pt>
                <c:pt idx="4">
                  <c:v>3270</c:v>
                </c:pt>
                <c:pt idx="5">
                  <c:v>3100</c:v>
                </c:pt>
                <c:pt idx="6">
                  <c:v>2920</c:v>
                </c:pt>
              </c:numCache>
            </c:numRef>
          </c:val>
          <c:smooth val="0"/>
          <c:extLst xmlns:c16r2="http://schemas.microsoft.com/office/drawing/2015/06/chart">
            <c:ext xmlns:c16="http://schemas.microsoft.com/office/drawing/2014/chart" uri="{C3380CC4-5D6E-409C-BE32-E72D297353CC}">
              <c16:uniqueId val="{00000002-48F6-4FB9-8393-C55CB4AEB386}"/>
            </c:ext>
          </c:extLst>
        </c:ser>
        <c:dLbls>
          <c:showLegendKey val="0"/>
          <c:showVal val="0"/>
          <c:showCatName val="0"/>
          <c:showSerName val="0"/>
          <c:showPercent val="0"/>
          <c:showBubbleSize val="0"/>
        </c:dLbls>
        <c:marker val="1"/>
        <c:smooth val="0"/>
        <c:axId val="1460109440"/>
        <c:axId val="1460110528"/>
      </c:lineChart>
      <c:catAx>
        <c:axId val="146010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10528"/>
        <c:crosses val="autoZero"/>
        <c:auto val="1"/>
        <c:lblAlgn val="ctr"/>
        <c:lblOffset val="100"/>
        <c:noMultiLvlLbl val="0"/>
      </c:catAx>
      <c:valAx>
        <c:axId val="1460110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9440"/>
        <c:crosses val="autoZero"/>
        <c:crossBetween val="between"/>
      </c:valAx>
      <c:spPr>
        <a:noFill/>
        <a:ln>
          <a:noFill/>
        </a:ln>
        <a:effectLst/>
      </c:spPr>
    </c:plotArea>
    <c:legend>
      <c:legendPos val="b"/>
      <c:layout>
        <c:manualLayout>
          <c:xMode val="edge"/>
          <c:yMode val="edge"/>
          <c:x val="0.63833750000000011"/>
          <c:y val="0.78260208333333336"/>
          <c:w val="0.33687033945464662"/>
          <c:h val="4.506057491669002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Hurunui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projections'!$C$10:$I$10</c:f>
              <c:numCache>
                <c:formatCode>#,##0\ </c:formatCode>
                <c:ptCount val="7"/>
                <c:pt idx="1">
                  <c:v>13250</c:v>
                </c:pt>
                <c:pt idx="2">
                  <c:v>14050</c:v>
                </c:pt>
                <c:pt idx="3">
                  <c:v>14850</c:v>
                </c:pt>
                <c:pt idx="4">
                  <c:v>15500</c:v>
                </c:pt>
                <c:pt idx="5">
                  <c:v>16100</c:v>
                </c:pt>
                <c:pt idx="6">
                  <c:v>16650</c:v>
                </c:pt>
              </c:numCache>
            </c:numRef>
          </c:val>
          <c:smooth val="0"/>
          <c:extLst xmlns:c16r2="http://schemas.microsoft.com/office/drawing/2015/06/chart">
            <c:ext xmlns:c16="http://schemas.microsoft.com/office/drawing/2014/chart" uri="{C3380CC4-5D6E-409C-BE32-E72D297353CC}">
              <c16:uniqueId val="{00000000-6C25-44C3-86DF-E97052A04041}"/>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projections'!$C$11:$I$11</c:f>
              <c:numCache>
                <c:formatCode>#,##0\ </c:formatCode>
                <c:ptCount val="7"/>
                <c:pt idx="0">
                  <c:v>12000</c:v>
                </c:pt>
                <c:pt idx="1">
                  <c:v>12950</c:v>
                </c:pt>
                <c:pt idx="2">
                  <c:v>13450</c:v>
                </c:pt>
                <c:pt idx="3">
                  <c:v>13850</c:v>
                </c:pt>
                <c:pt idx="4">
                  <c:v>14200</c:v>
                </c:pt>
                <c:pt idx="5">
                  <c:v>14400</c:v>
                </c:pt>
                <c:pt idx="6">
                  <c:v>14550</c:v>
                </c:pt>
              </c:numCache>
            </c:numRef>
          </c:val>
          <c:smooth val="0"/>
          <c:extLst xmlns:c16r2="http://schemas.microsoft.com/office/drawing/2015/06/chart">
            <c:ext xmlns:c16="http://schemas.microsoft.com/office/drawing/2014/chart" uri="{C3380CC4-5D6E-409C-BE32-E72D297353CC}">
              <c16:uniqueId val="{00000001-6C25-44C3-86DF-E97052A04041}"/>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projections'!$C$12:$I$12</c:f>
              <c:numCache>
                <c:formatCode>#,##0\ </c:formatCode>
                <c:ptCount val="7"/>
                <c:pt idx="1">
                  <c:v>12650</c:v>
                </c:pt>
                <c:pt idx="2">
                  <c:v>12800</c:v>
                </c:pt>
                <c:pt idx="3">
                  <c:v>12900</c:v>
                </c:pt>
                <c:pt idx="4">
                  <c:v>12850</c:v>
                </c:pt>
                <c:pt idx="5">
                  <c:v>12700</c:v>
                </c:pt>
                <c:pt idx="6">
                  <c:v>12450</c:v>
                </c:pt>
              </c:numCache>
            </c:numRef>
          </c:val>
          <c:smooth val="0"/>
          <c:extLst xmlns:c16r2="http://schemas.microsoft.com/office/drawing/2015/06/chart">
            <c:ext xmlns:c16="http://schemas.microsoft.com/office/drawing/2014/chart" uri="{C3380CC4-5D6E-409C-BE32-E72D297353CC}">
              <c16:uniqueId val="{00000002-6C25-44C3-86DF-E97052A04041}"/>
            </c:ext>
          </c:extLst>
        </c:ser>
        <c:dLbls>
          <c:showLegendKey val="0"/>
          <c:showVal val="0"/>
          <c:showCatName val="0"/>
          <c:showSerName val="0"/>
          <c:showPercent val="0"/>
          <c:showBubbleSize val="0"/>
        </c:dLbls>
        <c:marker val="1"/>
        <c:smooth val="0"/>
        <c:axId val="1460100192"/>
        <c:axId val="1460103456"/>
      </c:lineChart>
      <c:catAx>
        <c:axId val="146010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3456"/>
        <c:crosses val="autoZero"/>
        <c:auto val="1"/>
        <c:lblAlgn val="ctr"/>
        <c:lblOffset val="100"/>
        <c:noMultiLvlLbl val="0"/>
      </c:catAx>
      <c:valAx>
        <c:axId val="1460103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0192"/>
        <c:crosses val="autoZero"/>
        <c:crossBetween val="between"/>
      </c:valAx>
      <c:spPr>
        <a:noFill/>
        <a:ln>
          <a:noFill/>
        </a:ln>
        <a:effectLst/>
      </c:spPr>
    </c:plotArea>
    <c:legend>
      <c:legendPos val="b"/>
      <c:layout>
        <c:manualLayout>
          <c:xMode val="edge"/>
          <c:yMode val="edge"/>
          <c:x val="0.64225725308641979"/>
          <c:y val="0.7796622685185185"/>
          <c:w val="0.33687033945464662"/>
          <c:h val="4.506057491669002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Waimakariri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projections'!$C$14:$I$14</c:f>
              <c:numCache>
                <c:formatCode>#,##0\ </c:formatCode>
                <c:ptCount val="7"/>
                <c:pt idx="1">
                  <c:v>63600</c:v>
                </c:pt>
                <c:pt idx="2">
                  <c:v>72400</c:v>
                </c:pt>
                <c:pt idx="3">
                  <c:v>80200</c:v>
                </c:pt>
                <c:pt idx="4">
                  <c:v>87800</c:v>
                </c:pt>
                <c:pt idx="5">
                  <c:v>95100</c:v>
                </c:pt>
                <c:pt idx="6">
                  <c:v>102100</c:v>
                </c:pt>
              </c:numCache>
            </c:numRef>
          </c:val>
          <c:smooth val="0"/>
          <c:extLst xmlns:c16r2="http://schemas.microsoft.com/office/drawing/2015/06/chart">
            <c:ext xmlns:c16="http://schemas.microsoft.com/office/drawing/2014/chart" uri="{C3380CC4-5D6E-409C-BE32-E72D297353CC}">
              <c16:uniqueId val="{00000000-F83B-4311-B164-F36E4765CA47}"/>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projections'!$C$15:$I$15</c:f>
              <c:numCache>
                <c:formatCode>#,##0\ </c:formatCode>
                <c:ptCount val="7"/>
                <c:pt idx="0">
                  <c:v>52300</c:v>
                </c:pt>
                <c:pt idx="1">
                  <c:v>60900</c:v>
                </c:pt>
                <c:pt idx="2">
                  <c:v>66800</c:v>
                </c:pt>
                <c:pt idx="3">
                  <c:v>71500</c:v>
                </c:pt>
                <c:pt idx="4">
                  <c:v>75800</c:v>
                </c:pt>
                <c:pt idx="5">
                  <c:v>79600</c:v>
                </c:pt>
                <c:pt idx="6">
                  <c:v>83100</c:v>
                </c:pt>
              </c:numCache>
            </c:numRef>
          </c:val>
          <c:smooth val="0"/>
          <c:extLst xmlns:c16r2="http://schemas.microsoft.com/office/drawing/2015/06/chart">
            <c:ext xmlns:c16="http://schemas.microsoft.com/office/drawing/2014/chart" uri="{C3380CC4-5D6E-409C-BE32-E72D297353CC}">
              <c16:uniqueId val="{00000001-F83B-4311-B164-F36E4765CA47}"/>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projections'!$C$16:$I$16</c:f>
              <c:numCache>
                <c:formatCode>#,##0\ </c:formatCode>
                <c:ptCount val="7"/>
                <c:pt idx="1">
                  <c:v>58200</c:v>
                </c:pt>
                <c:pt idx="2">
                  <c:v>61100</c:v>
                </c:pt>
                <c:pt idx="3">
                  <c:v>62800</c:v>
                </c:pt>
                <c:pt idx="4">
                  <c:v>63900</c:v>
                </c:pt>
                <c:pt idx="5">
                  <c:v>64400</c:v>
                </c:pt>
                <c:pt idx="6">
                  <c:v>64400</c:v>
                </c:pt>
              </c:numCache>
            </c:numRef>
          </c:val>
          <c:smooth val="0"/>
          <c:extLst xmlns:c16r2="http://schemas.microsoft.com/office/drawing/2015/06/chart">
            <c:ext xmlns:c16="http://schemas.microsoft.com/office/drawing/2014/chart" uri="{C3380CC4-5D6E-409C-BE32-E72D297353CC}">
              <c16:uniqueId val="{00000002-F83B-4311-B164-F36E4765CA47}"/>
            </c:ext>
          </c:extLst>
        </c:ser>
        <c:dLbls>
          <c:showLegendKey val="0"/>
          <c:showVal val="0"/>
          <c:showCatName val="0"/>
          <c:showSerName val="0"/>
          <c:showPercent val="0"/>
          <c:showBubbleSize val="0"/>
        </c:dLbls>
        <c:marker val="1"/>
        <c:smooth val="0"/>
        <c:axId val="1458762800"/>
        <c:axId val="1458761168"/>
      </c:lineChart>
      <c:catAx>
        <c:axId val="145876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1168"/>
        <c:crosses val="autoZero"/>
        <c:auto val="1"/>
        <c:lblAlgn val="ctr"/>
        <c:lblOffset val="100"/>
        <c:noMultiLvlLbl val="0"/>
      </c:catAx>
      <c:valAx>
        <c:axId val="1458761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2800"/>
        <c:crosses val="autoZero"/>
        <c:crossBetween val="between"/>
      </c:valAx>
      <c:spPr>
        <a:noFill/>
        <a:ln>
          <a:noFill/>
        </a:ln>
        <a:effectLst/>
      </c:spPr>
    </c:plotArea>
    <c:legend>
      <c:legendPos val="b"/>
      <c:layout>
        <c:manualLayout>
          <c:xMode val="edge"/>
          <c:yMode val="edge"/>
          <c:x val="0.62461836419753092"/>
          <c:y val="0.71792615740740739"/>
          <c:w val="0.33687033945464662"/>
          <c:h val="4.498432114557793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Christchurch City,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projections'!$C$18:$I$18</c:f>
              <c:numCache>
                <c:formatCode>#,##0\ </c:formatCode>
                <c:ptCount val="7"/>
                <c:pt idx="1">
                  <c:v>396600</c:v>
                </c:pt>
                <c:pt idx="2">
                  <c:v>428500</c:v>
                </c:pt>
                <c:pt idx="3">
                  <c:v>454500</c:v>
                </c:pt>
                <c:pt idx="4">
                  <c:v>479900</c:v>
                </c:pt>
                <c:pt idx="5">
                  <c:v>504000</c:v>
                </c:pt>
                <c:pt idx="6">
                  <c:v>526800</c:v>
                </c:pt>
              </c:numCache>
            </c:numRef>
          </c:val>
          <c:smooth val="0"/>
          <c:extLst xmlns:c16r2="http://schemas.microsoft.com/office/drawing/2015/06/chart">
            <c:ext xmlns:c16="http://schemas.microsoft.com/office/drawing/2014/chart" uri="{C3380CC4-5D6E-409C-BE32-E72D297353CC}">
              <c16:uniqueId val="{00000000-1873-4E5E-871C-D0D110DBF4BC}"/>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projections'!$C$19:$I$19</c:f>
              <c:numCache>
                <c:formatCode>#,##0\ </c:formatCode>
                <c:ptCount val="7"/>
                <c:pt idx="0">
                  <c:v>356700</c:v>
                </c:pt>
                <c:pt idx="1">
                  <c:v>387200</c:v>
                </c:pt>
                <c:pt idx="2">
                  <c:v>408800</c:v>
                </c:pt>
                <c:pt idx="3">
                  <c:v>423800</c:v>
                </c:pt>
                <c:pt idx="4">
                  <c:v>437500</c:v>
                </c:pt>
                <c:pt idx="5">
                  <c:v>449100</c:v>
                </c:pt>
                <c:pt idx="6">
                  <c:v>459100</c:v>
                </c:pt>
              </c:numCache>
            </c:numRef>
          </c:val>
          <c:smooth val="0"/>
          <c:extLst xmlns:c16r2="http://schemas.microsoft.com/office/drawing/2015/06/chart">
            <c:ext xmlns:c16="http://schemas.microsoft.com/office/drawing/2014/chart" uri="{C3380CC4-5D6E-409C-BE32-E72D297353CC}">
              <c16:uniqueId val="{00000001-1873-4E5E-871C-D0D110DBF4BC}"/>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projections'!$C$20:$I$20</c:f>
              <c:numCache>
                <c:formatCode>#,##0\ </c:formatCode>
                <c:ptCount val="7"/>
                <c:pt idx="1">
                  <c:v>377700</c:v>
                </c:pt>
                <c:pt idx="2">
                  <c:v>389100</c:v>
                </c:pt>
                <c:pt idx="3">
                  <c:v>393100</c:v>
                </c:pt>
                <c:pt idx="4">
                  <c:v>395000</c:v>
                </c:pt>
                <c:pt idx="5">
                  <c:v>394700</c:v>
                </c:pt>
                <c:pt idx="6">
                  <c:v>392200</c:v>
                </c:pt>
              </c:numCache>
            </c:numRef>
          </c:val>
          <c:smooth val="0"/>
          <c:extLst xmlns:c16r2="http://schemas.microsoft.com/office/drawing/2015/06/chart">
            <c:ext xmlns:c16="http://schemas.microsoft.com/office/drawing/2014/chart" uri="{C3380CC4-5D6E-409C-BE32-E72D297353CC}">
              <c16:uniqueId val="{00000002-1873-4E5E-871C-D0D110DBF4BC}"/>
            </c:ext>
          </c:extLst>
        </c:ser>
        <c:dLbls>
          <c:showLegendKey val="0"/>
          <c:showVal val="0"/>
          <c:showCatName val="0"/>
          <c:showSerName val="0"/>
          <c:showPercent val="0"/>
          <c:showBubbleSize val="0"/>
        </c:dLbls>
        <c:marker val="1"/>
        <c:smooth val="0"/>
        <c:axId val="1458757360"/>
        <c:axId val="1458761712"/>
      </c:lineChart>
      <c:catAx>
        <c:axId val="145875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1712"/>
        <c:crosses val="autoZero"/>
        <c:auto val="1"/>
        <c:lblAlgn val="ctr"/>
        <c:lblOffset val="100"/>
        <c:noMultiLvlLbl val="0"/>
      </c:catAx>
      <c:valAx>
        <c:axId val="1458761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57360"/>
        <c:crosses val="autoZero"/>
        <c:crossBetween val="between"/>
      </c:valAx>
      <c:spPr>
        <a:noFill/>
        <a:ln>
          <a:noFill/>
        </a:ln>
        <a:effectLst/>
      </c:spPr>
    </c:plotArea>
    <c:legend>
      <c:legendPos val="b"/>
      <c:layout>
        <c:manualLayout>
          <c:xMode val="edge"/>
          <c:yMode val="edge"/>
          <c:x val="0.64225725308641979"/>
          <c:y val="0.71498634259259264"/>
          <c:w val="0.33687033945464662"/>
          <c:h val="4.498432114557793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Selwyn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projections'!$C$22:$I$22</c:f>
              <c:numCache>
                <c:formatCode>#,##0\ </c:formatCode>
                <c:ptCount val="7"/>
                <c:pt idx="1">
                  <c:v>65100</c:v>
                </c:pt>
                <c:pt idx="2">
                  <c:v>78600</c:v>
                </c:pt>
                <c:pt idx="3">
                  <c:v>89600</c:v>
                </c:pt>
                <c:pt idx="4">
                  <c:v>100700</c:v>
                </c:pt>
                <c:pt idx="5">
                  <c:v>111800</c:v>
                </c:pt>
                <c:pt idx="6">
                  <c:v>122800</c:v>
                </c:pt>
              </c:numCache>
            </c:numRef>
          </c:val>
          <c:smooth val="0"/>
          <c:extLst xmlns:c16r2="http://schemas.microsoft.com/office/drawing/2015/06/chart">
            <c:ext xmlns:c16="http://schemas.microsoft.com/office/drawing/2014/chart" uri="{C3380CC4-5D6E-409C-BE32-E72D297353CC}">
              <c16:uniqueId val="{00000000-8BC9-4254-B5E8-FC7532395683}"/>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projections'!$C$23:$I$23</c:f>
              <c:numCache>
                <c:formatCode>#,##0\ </c:formatCode>
                <c:ptCount val="7"/>
                <c:pt idx="0">
                  <c:v>46700</c:v>
                </c:pt>
                <c:pt idx="1">
                  <c:v>61900</c:v>
                </c:pt>
                <c:pt idx="2">
                  <c:v>71900</c:v>
                </c:pt>
                <c:pt idx="3">
                  <c:v>79200</c:v>
                </c:pt>
                <c:pt idx="4">
                  <c:v>86200</c:v>
                </c:pt>
                <c:pt idx="5">
                  <c:v>92900</c:v>
                </c:pt>
                <c:pt idx="6">
                  <c:v>99500</c:v>
                </c:pt>
              </c:numCache>
            </c:numRef>
          </c:val>
          <c:smooth val="0"/>
          <c:extLst xmlns:c16r2="http://schemas.microsoft.com/office/drawing/2015/06/chart">
            <c:ext xmlns:c16="http://schemas.microsoft.com/office/drawing/2014/chart" uri="{C3380CC4-5D6E-409C-BE32-E72D297353CC}">
              <c16:uniqueId val="{00000001-8BC9-4254-B5E8-FC7532395683}"/>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projections'!$C$24:$I$24</c:f>
              <c:numCache>
                <c:formatCode>#,##0\ </c:formatCode>
                <c:ptCount val="7"/>
                <c:pt idx="1">
                  <c:v>58700</c:v>
                </c:pt>
                <c:pt idx="2">
                  <c:v>65200</c:v>
                </c:pt>
                <c:pt idx="3">
                  <c:v>68700</c:v>
                </c:pt>
                <c:pt idx="4">
                  <c:v>71700</c:v>
                </c:pt>
                <c:pt idx="5">
                  <c:v>74300</c:v>
                </c:pt>
                <c:pt idx="6">
                  <c:v>76500</c:v>
                </c:pt>
              </c:numCache>
            </c:numRef>
          </c:val>
          <c:smooth val="0"/>
          <c:extLst xmlns:c16r2="http://schemas.microsoft.com/office/drawing/2015/06/chart">
            <c:ext xmlns:c16="http://schemas.microsoft.com/office/drawing/2014/chart" uri="{C3380CC4-5D6E-409C-BE32-E72D297353CC}">
              <c16:uniqueId val="{00000002-8BC9-4254-B5E8-FC7532395683}"/>
            </c:ext>
          </c:extLst>
        </c:ser>
        <c:dLbls>
          <c:showLegendKey val="0"/>
          <c:showVal val="0"/>
          <c:showCatName val="0"/>
          <c:showSerName val="0"/>
          <c:showPercent val="0"/>
          <c:showBubbleSize val="0"/>
        </c:dLbls>
        <c:marker val="1"/>
        <c:smooth val="0"/>
        <c:axId val="1458769872"/>
        <c:axId val="1458769328"/>
      </c:lineChart>
      <c:catAx>
        <c:axId val="145876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9328"/>
        <c:crosses val="autoZero"/>
        <c:auto val="1"/>
        <c:lblAlgn val="ctr"/>
        <c:lblOffset val="100"/>
        <c:noMultiLvlLbl val="0"/>
      </c:catAx>
      <c:valAx>
        <c:axId val="1458769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9872"/>
        <c:crosses val="autoZero"/>
        <c:crossBetween val="between"/>
      </c:valAx>
      <c:spPr>
        <a:noFill/>
        <a:ln>
          <a:noFill/>
        </a:ln>
        <a:effectLst/>
      </c:spPr>
    </c:plotArea>
    <c:legend>
      <c:legendPos val="b"/>
      <c:layout>
        <c:manualLayout>
          <c:xMode val="edge"/>
          <c:yMode val="edge"/>
          <c:x val="0.64225725308641979"/>
          <c:y val="0.71498634259259264"/>
          <c:w val="0.33738127938407397"/>
          <c:h val="4.498432114557793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Ashburton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projections'!$C$26:$I$26</c:f>
              <c:numCache>
                <c:formatCode>#,##0\ </c:formatCode>
                <c:ptCount val="7"/>
                <c:pt idx="1">
                  <c:v>35400</c:v>
                </c:pt>
                <c:pt idx="2">
                  <c:v>37800</c:v>
                </c:pt>
                <c:pt idx="3">
                  <c:v>40200</c:v>
                </c:pt>
                <c:pt idx="4">
                  <c:v>42600</c:v>
                </c:pt>
                <c:pt idx="5">
                  <c:v>45000</c:v>
                </c:pt>
                <c:pt idx="6">
                  <c:v>47500</c:v>
                </c:pt>
              </c:numCache>
            </c:numRef>
          </c:val>
          <c:smooth val="0"/>
          <c:extLst xmlns:c16r2="http://schemas.microsoft.com/office/drawing/2015/06/chart">
            <c:ext xmlns:c16="http://schemas.microsoft.com/office/drawing/2014/chart" uri="{C3380CC4-5D6E-409C-BE32-E72D297353CC}">
              <c16:uniqueId val="{00000000-588C-46AC-A703-EBDDD8CE4E35}"/>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projections'!$C$27:$I$27</c:f>
              <c:numCache>
                <c:formatCode>#,##0\ </c:formatCode>
                <c:ptCount val="7"/>
                <c:pt idx="0">
                  <c:v>32300</c:v>
                </c:pt>
                <c:pt idx="1">
                  <c:v>34700</c:v>
                </c:pt>
                <c:pt idx="2">
                  <c:v>36300</c:v>
                </c:pt>
                <c:pt idx="3">
                  <c:v>37800</c:v>
                </c:pt>
                <c:pt idx="4">
                  <c:v>39200</c:v>
                </c:pt>
                <c:pt idx="5">
                  <c:v>40500</c:v>
                </c:pt>
                <c:pt idx="6">
                  <c:v>41900</c:v>
                </c:pt>
              </c:numCache>
            </c:numRef>
          </c:val>
          <c:smooth val="0"/>
          <c:extLst xmlns:c16r2="http://schemas.microsoft.com/office/drawing/2015/06/chart">
            <c:ext xmlns:c16="http://schemas.microsoft.com/office/drawing/2014/chart" uri="{C3380CC4-5D6E-409C-BE32-E72D297353CC}">
              <c16:uniqueId val="{00000001-588C-46AC-A703-EBDDD8CE4E35}"/>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projections'!$C$28:$I$28</c:f>
              <c:numCache>
                <c:formatCode>#,##0\ </c:formatCode>
                <c:ptCount val="7"/>
                <c:pt idx="1">
                  <c:v>33900</c:v>
                </c:pt>
                <c:pt idx="2">
                  <c:v>34700</c:v>
                </c:pt>
                <c:pt idx="3">
                  <c:v>35300</c:v>
                </c:pt>
                <c:pt idx="4">
                  <c:v>35700</c:v>
                </c:pt>
                <c:pt idx="5">
                  <c:v>36000</c:v>
                </c:pt>
                <c:pt idx="6">
                  <c:v>36300</c:v>
                </c:pt>
              </c:numCache>
            </c:numRef>
          </c:val>
          <c:smooth val="0"/>
          <c:extLst xmlns:c16r2="http://schemas.microsoft.com/office/drawing/2015/06/chart">
            <c:ext xmlns:c16="http://schemas.microsoft.com/office/drawing/2014/chart" uri="{C3380CC4-5D6E-409C-BE32-E72D297353CC}">
              <c16:uniqueId val="{00000002-588C-46AC-A703-EBDDD8CE4E35}"/>
            </c:ext>
          </c:extLst>
        </c:ser>
        <c:dLbls>
          <c:showLegendKey val="0"/>
          <c:showVal val="0"/>
          <c:showCatName val="0"/>
          <c:showSerName val="0"/>
          <c:showPercent val="0"/>
          <c:showBubbleSize val="0"/>
        </c:dLbls>
        <c:marker val="1"/>
        <c:smooth val="0"/>
        <c:axId val="1458760080"/>
        <c:axId val="1458757904"/>
      </c:lineChart>
      <c:catAx>
        <c:axId val="145876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57904"/>
        <c:crosses val="autoZero"/>
        <c:auto val="1"/>
        <c:lblAlgn val="ctr"/>
        <c:lblOffset val="100"/>
        <c:noMultiLvlLbl val="0"/>
      </c:catAx>
      <c:valAx>
        <c:axId val="1458757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0080"/>
        <c:crosses val="autoZero"/>
        <c:crossBetween val="between"/>
      </c:valAx>
      <c:spPr>
        <a:noFill/>
        <a:ln>
          <a:noFill/>
        </a:ln>
        <a:effectLst/>
      </c:spPr>
    </c:plotArea>
    <c:legend>
      <c:legendPos val="b"/>
      <c:layout>
        <c:manualLayout>
          <c:xMode val="edge"/>
          <c:yMode val="edge"/>
          <c:x val="0.64225725308641979"/>
          <c:y val="0.71498634259259264"/>
          <c:w val="0.33687033945464662"/>
          <c:h val="4.498432114557793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Timaru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projections'!$C$30:$I$30</c:f>
              <c:numCache>
                <c:formatCode>#,##0\ </c:formatCode>
                <c:ptCount val="7"/>
                <c:pt idx="1">
                  <c:v>48400</c:v>
                </c:pt>
                <c:pt idx="2">
                  <c:v>50500</c:v>
                </c:pt>
                <c:pt idx="3">
                  <c:v>52600</c:v>
                </c:pt>
                <c:pt idx="4">
                  <c:v>54400</c:v>
                </c:pt>
                <c:pt idx="5">
                  <c:v>55800</c:v>
                </c:pt>
                <c:pt idx="6">
                  <c:v>57100</c:v>
                </c:pt>
              </c:numCache>
            </c:numRef>
          </c:val>
          <c:smooth val="0"/>
          <c:extLst xmlns:c16r2="http://schemas.microsoft.com/office/drawing/2015/06/chart">
            <c:ext xmlns:c16="http://schemas.microsoft.com/office/drawing/2014/chart" uri="{C3380CC4-5D6E-409C-BE32-E72D297353CC}">
              <c16:uniqueId val="{00000000-19AD-44C7-BC88-CADD0065E97A}"/>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projections'!$C$31:$I$31</c:f>
              <c:numCache>
                <c:formatCode>#,##0\ </c:formatCode>
                <c:ptCount val="7"/>
                <c:pt idx="0">
                  <c:v>45400</c:v>
                </c:pt>
                <c:pt idx="1">
                  <c:v>47400</c:v>
                </c:pt>
                <c:pt idx="2">
                  <c:v>48500</c:v>
                </c:pt>
                <c:pt idx="3">
                  <c:v>49400</c:v>
                </c:pt>
                <c:pt idx="4">
                  <c:v>50000</c:v>
                </c:pt>
                <c:pt idx="5">
                  <c:v>50200</c:v>
                </c:pt>
                <c:pt idx="6">
                  <c:v>50200</c:v>
                </c:pt>
              </c:numCache>
            </c:numRef>
          </c:val>
          <c:smooth val="0"/>
          <c:extLst xmlns:c16r2="http://schemas.microsoft.com/office/drawing/2015/06/chart">
            <c:ext xmlns:c16="http://schemas.microsoft.com/office/drawing/2014/chart" uri="{C3380CC4-5D6E-409C-BE32-E72D297353CC}">
              <c16:uniqueId val="{00000001-19AD-44C7-BC88-CADD0065E97A}"/>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projections'!$C$32:$I$32</c:f>
              <c:numCache>
                <c:formatCode>#,##0\ </c:formatCode>
                <c:ptCount val="7"/>
                <c:pt idx="1">
                  <c:v>46400</c:v>
                </c:pt>
                <c:pt idx="2">
                  <c:v>46400</c:v>
                </c:pt>
                <c:pt idx="3">
                  <c:v>46200</c:v>
                </c:pt>
                <c:pt idx="4">
                  <c:v>45600</c:v>
                </c:pt>
                <c:pt idx="5">
                  <c:v>44600</c:v>
                </c:pt>
                <c:pt idx="6">
                  <c:v>43300</c:v>
                </c:pt>
              </c:numCache>
            </c:numRef>
          </c:val>
          <c:smooth val="0"/>
          <c:extLst xmlns:c16r2="http://schemas.microsoft.com/office/drawing/2015/06/chart">
            <c:ext xmlns:c16="http://schemas.microsoft.com/office/drawing/2014/chart" uri="{C3380CC4-5D6E-409C-BE32-E72D297353CC}">
              <c16:uniqueId val="{00000002-19AD-44C7-BC88-CADD0065E97A}"/>
            </c:ext>
          </c:extLst>
        </c:ser>
        <c:dLbls>
          <c:showLegendKey val="0"/>
          <c:showVal val="0"/>
          <c:showCatName val="0"/>
          <c:showSerName val="0"/>
          <c:showPercent val="0"/>
          <c:showBubbleSize val="0"/>
        </c:dLbls>
        <c:marker val="1"/>
        <c:smooth val="0"/>
        <c:axId val="1458764432"/>
        <c:axId val="1458764976"/>
      </c:lineChart>
      <c:catAx>
        <c:axId val="145876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4976"/>
        <c:crosses val="autoZero"/>
        <c:auto val="1"/>
        <c:lblAlgn val="ctr"/>
        <c:lblOffset val="100"/>
        <c:noMultiLvlLbl val="0"/>
      </c:catAx>
      <c:valAx>
        <c:axId val="1458764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4432"/>
        <c:crosses val="autoZero"/>
        <c:crossBetween val="between"/>
      </c:valAx>
      <c:spPr>
        <a:noFill/>
        <a:ln>
          <a:noFill/>
        </a:ln>
        <a:effectLst/>
      </c:spPr>
    </c:plotArea>
    <c:legend>
      <c:legendPos val="b"/>
      <c:layout>
        <c:manualLayout>
          <c:xMode val="edge"/>
          <c:yMode val="edge"/>
          <c:x val="0.64225725308641979"/>
          <c:y val="0.71498634259259264"/>
          <c:w val="0.33789377157939221"/>
          <c:h val="4.498432114557793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Mackenzie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projections'!$C$34:$I$34</c:f>
              <c:numCache>
                <c:formatCode>#,##0\ </c:formatCode>
                <c:ptCount val="7"/>
                <c:pt idx="1">
                  <c:v>4790</c:v>
                </c:pt>
                <c:pt idx="2">
                  <c:v>5040</c:v>
                </c:pt>
                <c:pt idx="3">
                  <c:v>5250</c:v>
                </c:pt>
                <c:pt idx="4">
                  <c:v>5450</c:v>
                </c:pt>
                <c:pt idx="5">
                  <c:v>5650</c:v>
                </c:pt>
                <c:pt idx="6">
                  <c:v>5860</c:v>
                </c:pt>
              </c:numCache>
            </c:numRef>
          </c:val>
          <c:smooth val="0"/>
          <c:extLst xmlns:c16r2="http://schemas.microsoft.com/office/drawing/2015/06/chart">
            <c:ext xmlns:c16="http://schemas.microsoft.com/office/drawing/2014/chart" uri="{C3380CC4-5D6E-409C-BE32-E72D297353CC}">
              <c16:uniqueId val="{00000000-1E66-4E94-9534-EEDB8867B1E3}"/>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projections'!$C$35:$I$35</c:f>
              <c:numCache>
                <c:formatCode>#,##0\ </c:formatCode>
                <c:ptCount val="7"/>
                <c:pt idx="0">
                  <c:v>4300</c:v>
                </c:pt>
                <c:pt idx="1">
                  <c:v>4680</c:v>
                </c:pt>
                <c:pt idx="2">
                  <c:v>4790</c:v>
                </c:pt>
                <c:pt idx="3">
                  <c:v>4880</c:v>
                </c:pt>
                <c:pt idx="4">
                  <c:v>4930</c:v>
                </c:pt>
                <c:pt idx="5">
                  <c:v>4980</c:v>
                </c:pt>
                <c:pt idx="6">
                  <c:v>5030</c:v>
                </c:pt>
              </c:numCache>
            </c:numRef>
          </c:val>
          <c:smooth val="0"/>
          <c:extLst xmlns:c16r2="http://schemas.microsoft.com/office/drawing/2015/06/chart">
            <c:ext xmlns:c16="http://schemas.microsoft.com/office/drawing/2014/chart" uri="{C3380CC4-5D6E-409C-BE32-E72D297353CC}">
              <c16:uniqueId val="{00000001-1E66-4E94-9534-EEDB8867B1E3}"/>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projections'!$C$36:$I$36</c:f>
              <c:numCache>
                <c:formatCode>#,##0\ </c:formatCode>
                <c:ptCount val="7"/>
                <c:pt idx="1">
                  <c:v>4560</c:v>
                </c:pt>
                <c:pt idx="2">
                  <c:v>4550</c:v>
                </c:pt>
                <c:pt idx="3">
                  <c:v>4490</c:v>
                </c:pt>
                <c:pt idx="4">
                  <c:v>4410</c:v>
                </c:pt>
                <c:pt idx="5">
                  <c:v>4310</c:v>
                </c:pt>
                <c:pt idx="6">
                  <c:v>4200</c:v>
                </c:pt>
              </c:numCache>
            </c:numRef>
          </c:val>
          <c:smooth val="0"/>
          <c:extLst xmlns:c16r2="http://schemas.microsoft.com/office/drawing/2015/06/chart">
            <c:ext xmlns:c16="http://schemas.microsoft.com/office/drawing/2014/chart" uri="{C3380CC4-5D6E-409C-BE32-E72D297353CC}">
              <c16:uniqueId val="{00000002-1E66-4E94-9534-EEDB8867B1E3}"/>
            </c:ext>
          </c:extLst>
        </c:ser>
        <c:dLbls>
          <c:showLegendKey val="0"/>
          <c:showVal val="0"/>
          <c:showCatName val="0"/>
          <c:showSerName val="0"/>
          <c:showPercent val="0"/>
          <c:showBubbleSize val="0"/>
        </c:dLbls>
        <c:marker val="1"/>
        <c:smooth val="0"/>
        <c:axId val="1458755728"/>
        <c:axId val="1458766064"/>
      </c:lineChart>
      <c:catAx>
        <c:axId val="145875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6064"/>
        <c:crosses val="autoZero"/>
        <c:auto val="1"/>
        <c:lblAlgn val="ctr"/>
        <c:lblOffset val="100"/>
        <c:noMultiLvlLbl val="0"/>
      </c:catAx>
      <c:valAx>
        <c:axId val="145876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55728"/>
        <c:crosses val="autoZero"/>
        <c:crossBetween val="between"/>
      </c:valAx>
      <c:spPr>
        <a:noFill/>
        <a:ln>
          <a:noFill/>
        </a:ln>
        <a:effectLst/>
      </c:spPr>
    </c:plotArea>
    <c:legend>
      <c:legendPos val="b"/>
      <c:layout>
        <c:manualLayout>
          <c:xMode val="edge"/>
          <c:yMode val="edge"/>
          <c:x val="0.64225725308641979"/>
          <c:y val="0.71498634259259264"/>
          <c:w val="0.33687033945464662"/>
          <c:h val="4.498432114557793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Waimate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projections'!$C$38:$I$38</c:f>
              <c:numCache>
                <c:formatCode>#,##0\ </c:formatCode>
                <c:ptCount val="7"/>
                <c:pt idx="1">
                  <c:v>8270</c:v>
                </c:pt>
                <c:pt idx="2">
                  <c:v>8670</c:v>
                </c:pt>
                <c:pt idx="3">
                  <c:v>9070</c:v>
                </c:pt>
                <c:pt idx="4">
                  <c:v>9440</c:v>
                </c:pt>
                <c:pt idx="5">
                  <c:v>9790</c:v>
                </c:pt>
                <c:pt idx="6">
                  <c:v>10150</c:v>
                </c:pt>
              </c:numCache>
            </c:numRef>
          </c:val>
          <c:smooth val="0"/>
          <c:extLst xmlns:c16r2="http://schemas.microsoft.com/office/drawing/2015/06/chart">
            <c:ext xmlns:c16="http://schemas.microsoft.com/office/drawing/2014/chart" uri="{C3380CC4-5D6E-409C-BE32-E72D297353CC}">
              <c16:uniqueId val="{00000000-C9BF-4A00-85BE-4719B2F9E3BF}"/>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projections'!$C$39:$I$39</c:f>
              <c:numCache>
                <c:formatCode>#,##0\ </c:formatCode>
                <c:ptCount val="7"/>
                <c:pt idx="0">
                  <c:v>7810</c:v>
                </c:pt>
                <c:pt idx="1">
                  <c:v>8040</c:v>
                </c:pt>
                <c:pt idx="2">
                  <c:v>8190</c:v>
                </c:pt>
                <c:pt idx="3">
                  <c:v>8330</c:v>
                </c:pt>
                <c:pt idx="4">
                  <c:v>8420</c:v>
                </c:pt>
                <c:pt idx="5">
                  <c:v>8480</c:v>
                </c:pt>
                <c:pt idx="6">
                  <c:v>8540</c:v>
                </c:pt>
              </c:numCache>
            </c:numRef>
          </c:val>
          <c:smooth val="0"/>
          <c:extLst xmlns:c16r2="http://schemas.microsoft.com/office/drawing/2015/06/chart">
            <c:ext xmlns:c16="http://schemas.microsoft.com/office/drawing/2014/chart" uri="{C3380CC4-5D6E-409C-BE32-E72D297353CC}">
              <c16:uniqueId val="{00000001-C9BF-4A00-85BE-4719B2F9E3BF}"/>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projections'!$C$40:$I$40</c:f>
              <c:numCache>
                <c:formatCode>#,##0\ </c:formatCode>
                <c:ptCount val="7"/>
                <c:pt idx="1">
                  <c:v>7810</c:v>
                </c:pt>
                <c:pt idx="2">
                  <c:v>7710</c:v>
                </c:pt>
                <c:pt idx="3">
                  <c:v>7580</c:v>
                </c:pt>
                <c:pt idx="4">
                  <c:v>7410</c:v>
                </c:pt>
                <c:pt idx="5">
                  <c:v>7190</c:v>
                </c:pt>
                <c:pt idx="6">
                  <c:v>6970</c:v>
                </c:pt>
              </c:numCache>
            </c:numRef>
          </c:val>
          <c:smooth val="0"/>
          <c:extLst xmlns:c16r2="http://schemas.microsoft.com/office/drawing/2015/06/chart">
            <c:ext xmlns:c16="http://schemas.microsoft.com/office/drawing/2014/chart" uri="{C3380CC4-5D6E-409C-BE32-E72D297353CC}">
              <c16:uniqueId val="{00000002-C9BF-4A00-85BE-4719B2F9E3BF}"/>
            </c:ext>
          </c:extLst>
        </c:ser>
        <c:dLbls>
          <c:showLegendKey val="0"/>
          <c:showVal val="0"/>
          <c:showCatName val="0"/>
          <c:showSerName val="0"/>
          <c:showPercent val="0"/>
          <c:showBubbleSize val="0"/>
        </c:dLbls>
        <c:marker val="1"/>
        <c:smooth val="0"/>
        <c:axId val="1458767152"/>
        <c:axId val="1458767696"/>
      </c:lineChart>
      <c:catAx>
        <c:axId val="145876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7696"/>
        <c:crosses val="autoZero"/>
        <c:auto val="1"/>
        <c:lblAlgn val="ctr"/>
        <c:lblOffset val="100"/>
        <c:noMultiLvlLbl val="0"/>
      </c:catAx>
      <c:valAx>
        <c:axId val="145876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767152"/>
        <c:crosses val="autoZero"/>
        <c:crossBetween val="between"/>
      </c:valAx>
      <c:spPr>
        <a:noFill/>
        <a:ln>
          <a:noFill/>
        </a:ln>
        <a:effectLst/>
      </c:spPr>
    </c:plotArea>
    <c:legend>
      <c:legendPos val="b"/>
      <c:layout>
        <c:manualLayout>
          <c:xMode val="edge"/>
          <c:yMode val="edge"/>
          <c:x val="0.64225725308641979"/>
          <c:y val="0.71498634259259264"/>
          <c:w val="0.33789377157939221"/>
          <c:h val="4.498432114557793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population, Waitaki District, 2013(base)–2043</a:t>
            </a:r>
          </a:p>
          <a:p>
            <a:pPr>
              <a:defRPr/>
            </a:pPr>
            <a:r>
              <a:rPr lang="en-US" sz="1200" b="1">
                <a:solidFill>
                  <a:srgbClr val="136B99"/>
                </a:solidFill>
                <a:latin typeface="Arial" panose="020B0604020202020204" pitchFamily="34" charset="0"/>
                <a:cs typeface="Arial" panose="020B0604020202020204" pitchFamily="34" charset="0"/>
              </a:rPr>
              <a:t>Low, medium and high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92932098765432"/>
          <c:y val="0.13996458333333334"/>
          <c:w val="0.86843179012345684"/>
          <c:h val="0.80046990740740742"/>
        </c:manualLayout>
      </c:layout>
      <c:lineChart>
        <c:grouping val="standard"/>
        <c:varyColors val="0"/>
        <c:ser>
          <c:idx val="0"/>
          <c:order val="0"/>
          <c:tx>
            <c:strRef>
              <c:f>'5. Canty TA projections'!$B$6</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projections'!$C$42:$I$42</c:f>
              <c:numCache>
                <c:formatCode>#,##0\ </c:formatCode>
                <c:ptCount val="7"/>
                <c:pt idx="1">
                  <c:v>22800</c:v>
                </c:pt>
                <c:pt idx="2">
                  <c:v>23800</c:v>
                </c:pt>
                <c:pt idx="3">
                  <c:v>24800</c:v>
                </c:pt>
                <c:pt idx="4">
                  <c:v>25800</c:v>
                </c:pt>
                <c:pt idx="5">
                  <c:v>26700</c:v>
                </c:pt>
                <c:pt idx="6">
                  <c:v>27600</c:v>
                </c:pt>
              </c:numCache>
            </c:numRef>
          </c:val>
          <c:smooth val="0"/>
          <c:extLst xmlns:c16r2="http://schemas.microsoft.com/office/drawing/2015/06/chart">
            <c:ext xmlns:c16="http://schemas.microsoft.com/office/drawing/2014/chart" uri="{C3380CC4-5D6E-409C-BE32-E72D297353CC}">
              <c16:uniqueId val="{00000000-4203-4FEA-A0FA-70CAAFBD043A}"/>
            </c:ext>
          </c:extLst>
        </c:ser>
        <c:ser>
          <c:idx val="1"/>
          <c:order val="1"/>
          <c:tx>
            <c:strRef>
              <c:f>'5. Canty TA projections'!$B$7</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projections'!$C$43:$I$43</c:f>
              <c:numCache>
                <c:formatCode>#,##0\ </c:formatCode>
                <c:ptCount val="7"/>
                <c:pt idx="0">
                  <c:v>21400</c:v>
                </c:pt>
                <c:pt idx="1">
                  <c:v>22300</c:v>
                </c:pt>
                <c:pt idx="2">
                  <c:v>22800</c:v>
                </c:pt>
                <c:pt idx="3">
                  <c:v>23300</c:v>
                </c:pt>
                <c:pt idx="4">
                  <c:v>23600</c:v>
                </c:pt>
                <c:pt idx="5">
                  <c:v>23900</c:v>
                </c:pt>
                <c:pt idx="6">
                  <c:v>24100</c:v>
                </c:pt>
              </c:numCache>
            </c:numRef>
          </c:val>
          <c:smooth val="0"/>
          <c:extLst xmlns:c16r2="http://schemas.microsoft.com/office/drawing/2015/06/chart">
            <c:ext xmlns:c16="http://schemas.microsoft.com/office/drawing/2014/chart" uri="{C3380CC4-5D6E-409C-BE32-E72D297353CC}">
              <c16:uniqueId val="{00000001-4203-4FEA-A0FA-70CAAFBD043A}"/>
            </c:ext>
          </c:extLst>
        </c:ser>
        <c:ser>
          <c:idx val="2"/>
          <c:order val="2"/>
          <c:tx>
            <c:strRef>
              <c:f>'5. Canty TA projections'!$B$8</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'5. Canty TA projections'!$C$44:$I$44</c:f>
              <c:numCache>
                <c:formatCode>#,##0\ </c:formatCode>
                <c:ptCount val="7"/>
                <c:pt idx="1">
                  <c:v>21800</c:v>
                </c:pt>
                <c:pt idx="2">
                  <c:v>21800</c:v>
                </c:pt>
                <c:pt idx="3">
                  <c:v>21600</c:v>
                </c:pt>
                <c:pt idx="4">
                  <c:v>21400</c:v>
                </c:pt>
                <c:pt idx="5">
                  <c:v>21000</c:v>
                </c:pt>
                <c:pt idx="6">
                  <c:v>20600</c:v>
                </c:pt>
              </c:numCache>
            </c:numRef>
          </c:val>
          <c:smooth val="0"/>
          <c:extLst xmlns:c16r2="http://schemas.microsoft.com/office/drawing/2015/06/chart">
            <c:ext xmlns:c16="http://schemas.microsoft.com/office/drawing/2014/chart" uri="{C3380CC4-5D6E-409C-BE32-E72D297353CC}">
              <c16:uniqueId val="{00000002-4203-4FEA-A0FA-70CAAFBD043A}"/>
            </c:ext>
          </c:extLst>
        </c:ser>
        <c:dLbls>
          <c:showLegendKey val="0"/>
          <c:showVal val="0"/>
          <c:showCatName val="0"/>
          <c:showSerName val="0"/>
          <c:showPercent val="0"/>
          <c:showBubbleSize val="0"/>
        </c:dLbls>
        <c:marker val="1"/>
        <c:smooth val="0"/>
        <c:axId val="1462056528"/>
        <c:axId val="1462052176"/>
      </c:lineChart>
      <c:catAx>
        <c:axId val="146205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52176"/>
        <c:crosses val="autoZero"/>
        <c:auto val="1"/>
        <c:lblAlgn val="ctr"/>
        <c:lblOffset val="100"/>
        <c:noMultiLvlLbl val="0"/>
      </c:catAx>
      <c:valAx>
        <c:axId val="146205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56528"/>
        <c:crosses val="autoZero"/>
        <c:crossBetween val="between"/>
      </c:valAx>
      <c:spPr>
        <a:noFill/>
        <a:ln>
          <a:noFill/>
        </a:ln>
        <a:effectLst/>
      </c:spPr>
    </c:plotArea>
    <c:legend>
      <c:legendPos val="b"/>
      <c:layout>
        <c:manualLayout>
          <c:xMode val="edge"/>
          <c:yMode val="edge"/>
          <c:x val="0.64225725308641979"/>
          <c:y val="0.71498634259259264"/>
          <c:w val="0.33687033945464662"/>
          <c:h val="4.506057491669002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High,</a:t>
            </a:r>
            <a:r>
              <a:rPr lang="en-NZ" sz="1200" b="1" baseline="0">
                <a:solidFill>
                  <a:srgbClr val="136B99"/>
                </a:solidFill>
                <a:latin typeface="Arial" panose="020B0604020202020204" pitchFamily="34" charset="0"/>
                <a:cs typeface="Arial" panose="020B0604020202020204" pitchFamily="34" charset="0"/>
              </a:rPr>
              <a:t> medium and low population projections</a:t>
            </a:r>
            <a:br>
              <a:rPr lang="en-NZ" sz="1200" b="1" baseline="0">
                <a:solidFill>
                  <a:srgbClr val="136B99"/>
                </a:solidFill>
                <a:latin typeface="Arial" panose="020B0604020202020204" pitchFamily="34" charset="0"/>
                <a:cs typeface="Arial" panose="020B0604020202020204" pitchFamily="34" charset="0"/>
              </a:rPr>
            </a:br>
            <a:r>
              <a:rPr lang="en-NZ" sz="1200" b="1" baseline="0">
                <a:solidFill>
                  <a:srgbClr val="136B99"/>
                </a:solidFill>
                <a:latin typeface="Arial" panose="020B0604020202020204" pitchFamily="34" charset="0"/>
                <a:cs typeface="Arial" panose="020B0604020202020204" pitchFamily="34" charset="0"/>
              </a:rPr>
              <a:t>Canterbury regional council area, 2013–2043</a:t>
            </a:r>
            <a:endParaRPr lang="en-NZ" sz="1200" b="1">
              <a:solidFill>
                <a:srgbClr val="136B9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 RC projections'!$B$58</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'1. RC projections'!$C$58:$I$58</c:f>
              <c:numCache>
                <c:formatCode>#,##0\ </c:formatCode>
                <c:ptCount val="7"/>
                <c:pt idx="1">
                  <c:v>629400</c:v>
                </c:pt>
                <c:pt idx="2">
                  <c:v>675700</c:v>
                </c:pt>
                <c:pt idx="3">
                  <c:v>722200</c:v>
                </c:pt>
                <c:pt idx="4">
                  <c:v>767800</c:v>
                </c:pt>
                <c:pt idx="5">
                  <c:v>811900</c:v>
                </c:pt>
                <c:pt idx="6">
                  <c:v>854800</c:v>
                </c:pt>
              </c:numCache>
            </c:numRef>
          </c:val>
          <c:smooth val="0"/>
          <c:extLst xmlns:c16r2="http://schemas.microsoft.com/office/drawing/2015/06/chart">
            <c:ext xmlns:c16="http://schemas.microsoft.com/office/drawing/2014/chart" uri="{C3380CC4-5D6E-409C-BE32-E72D297353CC}">
              <c16:uniqueId val="{00000000-00BE-47AE-8C33-F0808A2073C1}"/>
            </c:ext>
          </c:extLst>
        </c:ser>
        <c:ser>
          <c:idx val="1"/>
          <c:order val="1"/>
          <c:tx>
            <c:strRef>
              <c:f>'1. RC projections'!$B$59</c:f>
              <c:strCache>
                <c:ptCount val="1"/>
                <c:pt idx="0">
                  <c:v>Medium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'1. RC projections'!$C$59:$I$59</c:f>
              <c:numCache>
                <c:formatCode>#,##0\ </c:formatCode>
                <c:ptCount val="7"/>
                <c:pt idx="0">
                  <c:v>562900</c:v>
                </c:pt>
                <c:pt idx="1">
                  <c:v>611900</c:v>
                </c:pt>
                <c:pt idx="2">
                  <c:v>638900</c:v>
                </c:pt>
                <c:pt idx="3">
                  <c:v>665000</c:v>
                </c:pt>
                <c:pt idx="4">
                  <c:v>689000</c:v>
                </c:pt>
                <c:pt idx="5">
                  <c:v>710300</c:v>
                </c:pt>
                <c:pt idx="6">
                  <c:v>729200</c:v>
                </c:pt>
              </c:numCache>
            </c:numRef>
          </c:val>
          <c:smooth val="0"/>
          <c:extLst xmlns:c16r2="http://schemas.microsoft.com/office/drawing/2015/06/chart">
            <c:ext xmlns:c16="http://schemas.microsoft.com/office/drawing/2014/chart" uri="{C3380CC4-5D6E-409C-BE32-E72D297353CC}">
              <c16:uniqueId val="{00000001-00BE-47AE-8C33-F0808A2073C1}"/>
            </c:ext>
          </c:extLst>
        </c:ser>
        <c:ser>
          <c:idx val="2"/>
          <c:order val="2"/>
          <c:tx>
            <c:strRef>
              <c:f>'1. RC projections'!$B$60</c:f>
              <c:strCache>
                <c:ptCount val="1"/>
                <c:pt idx="0">
                  <c:v>Low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7"/>
              <c:pt idx="0">
                <c:v>2013</c:v>
              </c:pt>
              <c:pt idx="1">
                <c:v>2018</c:v>
              </c:pt>
              <c:pt idx="2">
                <c:v>2023</c:v>
              </c:pt>
              <c:pt idx="3">
                <c:v>2028</c:v>
              </c:pt>
              <c:pt idx="4">
                <c:v>2033</c:v>
              </c:pt>
              <c:pt idx="5">
                <c:v>2038</c:v>
              </c:pt>
              <c:pt idx="6">
                <c:v>2043</c:v>
              </c:pt>
            </c:numLit>
          </c:cat>
          <c:val>
            <c:numRef>
              <c:f>'1. RC projections'!$C$60:$I$60</c:f>
              <c:numCache>
                <c:formatCode>#,##0\ </c:formatCode>
                <c:ptCount val="7"/>
                <c:pt idx="1">
                  <c:v>594200</c:v>
                </c:pt>
                <c:pt idx="2">
                  <c:v>602000</c:v>
                </c:pt>
                <c:pt idx="3">
                  <c:v>607600</c:v>
                </c:pt>
                <c:pt idx="4">
                  <c:v>610200</c:v>
                </c:pt>
                <c:pt idx="5">
                  <c:v>609600</c:v>
                </c:pt>
                <c:pt idx="6">
                  <c:v>606000</c:v>
                </c:pt>
              </c:numCache>
            </c:numRef>
          </c:val>
          <c:smooth val="0"/>
          <c:extLst xmlns:c16r2="http://schemas.microsoft.com/office/drawing/2015/06/chart">
            <c:ext xmlns:c16="http://schemas.microsoft.com/office/drawing/2014/chart" uri="{C3380CC4-5D6E-409C-BE32-E72D297353CC}">
              <c16:uniqueId val="{00000002-00BE-47AE-8C33-F0808A2073C1}"/>
            </c:ext>
          </c:extLst>
        </c:ser>
        <c:dLbls>
          <c:showLegendKey val="0"/>
          <c:showVal val="0"/>
          <c:showCatName val="0"/>
          <c:showSerName val="0"/>
          <c:showPercent val="0"/>
          <c:showBubbleSize val="0"/>
        </c:dLbls>
        <c:marker val="1"/>
        <c:smooth val="0"/>
        <c:axId val="1458089264"/>
        <c:axId val="1458094704"/>
      </c:lineChart>
      <c:catAx>
        <c:axId val="145808926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094704"/>
        <c:crosses val="autoZero"/>
        <c:auto val="1"/>
        <c:lblAlgn val="ctr"/>
        <c:lblOffset val="100"/>
        <c:noMultiLvlLbl val="0"/>
      </c:catAx>
      <c:valAx>
        <c:axId val="1458094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sz="900">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089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average annual population change (%)</a:t>
            </a:r>
          </a:p>
          <a:p>
            <a:pPr>
              <a:defRPr/>
            </a:pPr>
            <a:r>
              <a:rPr lang="en-US" sz="1200" b="1">
                <a:solidFill>
                  <a:srgbClr val="136B99"/>
                </a:solidFill>
                <a:latin typeface="Arial" panose="020B0604020202020204" pitchFamily="34" charset="0"/>
                <a:cs typeface="Arial" panose="020B0604020202020204" pitchFamily="34" charset="0"/>
              </a:rPr>
              <a:t>Canterbury territorial authorities</a:t>
            </a:r>
            <a:r>
              <a:rPr lang="en-US" sz="1200" b="1" baseline="0">
                <a:solidFill>
                  <a:srgbClr val="136B99"/>
                </a:solidFill>
                <a:latin typeface="Arial" panose="020B0604020202020204" pitchFamily="34" charset="0"/>
                <a:cs typeface="Arial" panose="020B0604020202020204" pitchFamily="34" charset="0"/>
              </a:rPr>
              <a:t>, medium projection, 2013–43</a:t>
            </a:r>
          </a:p>
          <a:p>
            <a:pPr>
              <a:defRPr/>
            </a:pPr>
            <a:r>
              <a:rPr lang="en-US" sz="900" b="0" i="1">
                <a:solidFill>
                  <a:sysClr val="windowText" lastClr="000000"/>
                </a:solidFill>
                <a:latin typeface="Arial" panose="020B0604020202020204" pitchFamily="34" charset="0"/>
                <a:cs typeface="Arial" panose="020B0604020202020204" pitchFamily="34" charset="0"/>
              </a:rPr>
              <a:t>(four of ten TAs are projected to grow at or above the average annual national rate of 0.8%)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526202974628172"/>
          <c:y val="0.15782407407407409"/>
          <c:w val="0.76423097112860894"/>
          <c:h val="0.72088764946048411"/>
        </c:manualLayout>
      </c:layout>
      <c:barChart>
        <c:barDir val="bar"/>
        <c:grouping val="clustered"/>
        <c:varyColors val="0"/>
        <c:ser>
          <c:idx val="0"/>
          <c:order val="0"/>
          <c:spPr>
            <a:solidFill>
              <a:srgbClr val="FF0000"/>
            </a:solidFill>
            <a:ln>
              <a:noFill/>
            </a:ln>
            <a:effectLst/>
          </c:spPr>
          <c:invertIfNegative val="0"/>
          <c:dPt>
            <c:idx val="2"/>
            <c:invertIfNegative val="0"/>
            <c:bubble3D val="0"/>
            <c:spPr>
              <a:solidFill>
                <a:schemeClr val="tx1"/>
              </a:solidFill>
              <a:ln>
                <a:noFill/>
              </a:ln>
              <a:effectLst/>
            </c:spPr>
            <c:extLst xmlns:c16r2="http://schemas.microsoft.com/office/drawing/2015/06/chart">
              <c:ext xmlns:c16="http://schemas.microsoft.com/office/drawing/2014/chart" uri="{C3380CC4-5D6E-409C-BE32-E72D297353CC}">
                <c16:uniqueId val="{00000001-F18F-40B2-B74E-36B967FCA98C}"/>
              </c:ext>
            </c:extLst>
          </c:dPt>
          <c:dPt>
            <c:idx val="3"/>
            <c:invertIfNegative val="0"/>
            <c:bubble3D val="0"/>
            <c:spPr>
              <a:solidFill>
                <a:schemeClr val="tx1"/>
              </a:solidFill>
              <a:ln>
                <a:noFill/>
              </a:ln>
              <a:effectLst/>
            </c:spPr>
          </c:dPt>
          <c:dPt>
            <c:idx val="4"/>
            <c:invertIfNegative val="0"/>
            <c:bubble3D val="0"/>
            <c:spPr>
              <a:solidFill>
                <a:schemeClr val="tx1"/>
              </a:solidFill>
              <a:ln>
                <a:noFill/>
              </a:ln>
              <a:effectLst/>
            </c:spPr>
            <c:extLst xmlns:c16r2="http://schemas.microsoft.com/office/drawing/2015/06/chart">
              <c:ext xmlns:c16="http://schemas.microsoft.com/office/drawing/2014/chart" uri="{C3380CC4-5D6E-409C-BE32-E72D297353CC}">
                <c16:uniqueId val="{00000003-F18F-40B2-B74E-36B967FCA98C}"/>
              </c:ext>
            </c:extLst>
          </c:dPt>
          <c:dPt>
            <c:idx val="5"/>
            <c:invertIfNegative val="0"/>
            <c:bubble3D val="0"/>
            <c:spPr>
              <a:solidFill>
                <a:schemeClr val="tx1"/>
              </a:solidFill>
              <a:ln>
                <a:noFill/>
              </a:ln>
              <a:effectLst/>
            </c:spPr>
            <c:extLst xmlns:c16r2="http://schemas.microsoft.com/office/drawing/2015/06/chart">
              <c:ext xmlns:c16="http://schemas.microsoft.com/office/drawing/2014/chart" uri="{C3380CC4-5D6E-409C-BE32-E72D297353CC}">
                <c16:uniqueId val="{00000005-F18F-40B2-B74E-36B967FCA98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Kaikōura District</c:v>
              </c:pt>
              <c:pt idx="1">
                <c:v> Hurunui District</c:v>
              </c:pt>
              <c:pt idx="2">
                <c:v> Waimakariri District</c:v>
              </c:pt>
              <c:pt idx="3">
                <c:v> Christchurch City</c:v>
              </c:pt>
              <c:pt idx="4">
                <c:v> Selwyn District</c:v>
              </c:pt>
              <c:pt idx="5">
                <c:v> Ashburton District</c:v>
              </c:pt>
              <c:pt idx="6">
                <c:v> Timaru District</c:v>
              </c:pt>
              <c:pt idx="7">
                <c:v> Mackenzie District</c:v>
              </c:pt>
              <c:pt idx="8">
                <c:v> Waimate District</c:v>
              </c:pt>
              <c:pt idx="9">
                <c:v> Waitaki District</c:v>
              </c:pt>
            </c:strLit>
          </c:cat>
          <c:val>
            <c:numRef>
              <c:f>('5. Canty TA projections'!$K$7,'5. Canty TA projections'!$K$11,'5. Canty TA projections'!$K$15,'5. Canty TA projections'!$K$19,'5. Canty TA projections'!$K$23,'5. Canty TA projections'!$K$27,'5. Canty TA projections'!$K$31,'5. Canty TA projections'!$K$35,'5. Canty TA projections'!$K$39,'5. Canty TA projections'!$K$43)</c:f>
              <c:numCache>
                <c:formatCode>0.0</c:formatCode>
                <c:ptCount val="10"/>
                <c:pt idx="0">
                  <c:v>-0.11904761904761904</c:v>
                </c:pt>
                <c:pt idx="1">
                  <c:v>0.70833333333333326</c:v>
                </c:pt>
                <c:pt idx="2">
                  <c:v>1.963033779477374</c:v>
                </c:pt>
                <c:pt idx="3">
                  <c:v>0.95691991402672649</c:v>
                </c:pt>
                <c:pt idx="4">
                  <c:v>3.7687366167023555</c:v>
                </c:pt>
                <c:pt idx="5">
                  <c:v>0.99071207430340547</c:v>
                </c:pt>
                <c:pt idx="6">
                  <c:v>0.3524229074889868</c:v>
                </c:pt>
                <c:pt idx="7">
                  <c:v>0.56589147286821706</c:v>
                </c:pt>
                <c:pt idx="8">
                  <c:v>0.31156636790439607</c:v>
                </c:pt>
                <c:pt idx="9">
                  <c:v>0.42056074766355134</c:v>
                </c:pt>
              </c:numCache>
            </c:numRef>
          </c:val>
          <c:extLst xmlns:c16r2="http://schemas.microsoft.com/office/drawing/2015/06/chart">
            <c:ext xmlns:c16="http://schemas.microsoft.com/office/drawing/2014/chart" uri="{C3380CC4-5D6E-409C-BE32-E72D297353CC}">
              <c16:uniqueId val="{00000006-F18F-40B2-B74E-36B967FCA98C}"/>
            </c:ext>
          </c:extLst>
        </c:ser>
        <c:dLbls>
          <c:showLegendKey val="0"/>
          <c:showVal val="0"/>
          <c:showCatName val="0"/>
          <c:showSerName val="0"/>
          <c:showPercent val="0"/>
          <c:showBubbleSize val="0"/>
        </c:dLbls>
        <c:gapWidth val="182"/>
        <c:axId val="1462051632"/>
        <c:axId val="1462059792"/>
      </c:barChart>
      <c:catAx>
        <c:axId val="146205163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59792"/>
        <c:crosses val="autoZero"/>
        <c:auto val="1"/>
        <c:lblAlgn val="ctr"/>
        <c:lblOffset val="100"/>
        <c:tickLblSkip val="1"/>
        <c:noMultiLvlLbl val="0"/>
      </c:catAx>
      <c:valAx>
        <c:axId val="14620597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Average annual population change, per cent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51632"/>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NZ" sz="1200">
                <a:solidFill>
                  <a:srgbClr val="136B99"/>
                </a:solidFill>
                <a:latin typeface="Arial" panose="020B0604020202020204" pitchFamily="34" charset="0"/>
                <a:cs typeface="Arial" panose="020B0604020202020204" pitchFamily="34" charset="0"/>
              </a:rPr>
              <a:t>Projected average annual population change </a:t>
            </a:r>
            <a:br>
              <a:rPr lang="en-NZ" sz="1200">
                <a:solidFill>
                  <a:srgbClr val="136B99"/>
                </a:solidFill>
                <a:latin typeface="Arial" panose="020B0604020202020204" pitchFamily="34" charset="0"/>
                <a:cs typeface="Arial" panose="020B0604020202020204" pitchFamily="34" charset="0"/>
              </a:rPr>
            </a:br>
            <a:r>
              <a:rPr lang="en-NZ" sz="1200">
                <a:solidFill>
                  <a:srgbClr val="136B99"/>
                </a:solidFill>
                <a:latin typeface="Arial" panose="020B0604020202020204" pitchFamily="34" charset="0"/>
                <a:cs typeface="Arial" panose="020B0604020202020204" pitchFamily="34" charset="0"/>
              </a:rPr>
              <a:t>by Canterbury territorial authority area, 2013–43</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'6. TA projections charts'!$X$3</c:f>
              <c:strCache>
                <c:ptCount val="1"/>
                <c:pt idx="0">
                  <c:v>High</c:v>
                </c:pt>
              </c:strCache>
            </c:strRef>
          </c:tx>
          <c:spPr>
            <a:ln w="31750" cap="rnd">
              <a:solidFill>
                <a:schemeClr val="bg1"/>
              </a:solidFill>
              <a:round/>
            </a:ln>
            <a:effectLst/>
          </c:spPr>
          <c:marker>
            <c:symbol val="circle"/>
            <c:size val="17"/>
            <c:spPr>
              <a:solidFill>
                <a:schemeClr val="accent1"/>
              </a:solidFill>
              <a:ln>
                <a:solidFill>
                  <a:schemeClr val="bg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'6. TA projections charts'!$W$4:$W$15</c:f>
              <c:strCache>
                <c:ptCount val="12"/>
                <c:pt idx="0">
                  <c:v>Selwyn</c:v>
                </c:pt>
                <c:pt idx="1">
                  <c:v>Waimakariri</c:v>
                </c:pt>
                <c:pt idx="2">
                  <c:v>Ashburton</c:v>
                </c:pt>
                <c:pt idx="3">
                  <c:v>Christchurch</c:v>
                </c:pt>
                <c:pt idx="4">
                  <c:v>Canterbury</c:v>
                </c:pt>
                <c:pt idx="5">
                  <c:v>New Zealand</c:v>
                </c:pt>
                <c:pt idx="6">
                  <c:v>Hurunui</c:v>
                </c:pt>
                <c:pt idx="7">
                  <c:v>Mackenzie</c:v>
                </c:pt>
                <c:pt idx="8">
                  <c:v>Timaru</c:v>
                </c:pt>
                <c:pt idx="9">
                  <c:v>Waitaki</c:v>
                </c:pt>
                <c:pt idx="10">
                  <c:v>Waimate</c:v>
                </c:pt>
                <c:pt idx="11">
                  <c:v>Kaikōura</c:v>
                </c:pt>
              </c:strCache>
            </c:strRef>
          </c:cat>
          <c:val>
            <c:numRef>
              <c:f>'6. TA projections charts'!$X$4:$X$15</c:f>
              <c:numCache>
                <c:formatCode>0.0</c:formatCode>
                <c:ptCount val="12"/>
                <c:pt idx="0" formatCode="General">
                  <c:v>5.4</c:v>
                </c:pt>
                <c:pt idx="1">
                  <c:v>3.2</c:v>
                </c:pt>
                <c:pt idx="2" formatCode="General">
                  <c:v>1.6</c:v>
                </c:pt>
                <c:pt idx="3" formatCode="General">
                  <c:v>1.6</c:v>
                </c:pt>
                <c:pt idx="4" formatCode="General">
                  <c:v>1.4</c:v>
                </c:pt>
                <c:pt idx="5">
                  <c:v>1</c:v>
                </c:pt>
                <c:pt idx="6" formatCode="General">
                  <c:v>1.3</c:v>
                </c:pt>
                <c:pt idx="7" formatCode="General">
                  <c:v>1.2</c:v>
                </c:pt>
                <c:pt idx="8" formatCode="General">
                  <c:v>0.9</c:v>
                </c:pt>
                <c:pt idx="9">
                  <c:v>1</c:v>
                </c:pt>
                <c:pt idx="10">
                  <c:v>1</c:v>
                </c:pt>
                <c:pt idx="11" formatCode="General">
                  <c:v>0.4</c:v>
                </c:pt>
              </c:numCache>
            </c:numRef>
          </c:val>
          <c:smooth val="0"/>
          <c:extLst xmlns:c16r2="http://schemas.microsoft.com/office/drawing/2015/06/chart">
            <c:ext xmlns:c16="http://schemas.microsoft.com/office/drawing/2014/chart" uri="{C3380CC4-5D6E-409C-BE32-E72D297353CC}">
              <c16:uniqueId val="{00000000-CD08-4433-8434-E36FC70FA359}"/>
            </c:ext>
          </c:extLst>
        </c:ser>
        <c:ser>
          <c:idx val="1"/>
          <c:order val="1"/>
          <c:tx>
            <c:strRef>
              <c:f>'6. TA projections charts'!$Y$3</c:f>
              <c:strCache>
                <c:ptCount val="1"/>
                <c:pt idx="0">
                  <c:v>Medium</c:v>
                </c:pt>
              </c:strCache>
            </c:strRef>
          </c:tx>
          <c:spPr>
            <a:ln w="31750" cap="rnd">
              <a:solidFill>
                <a:schemeClr val="bg1"/>
              </a:solidFill>
              <a:round/>
            </a:ln>
            <a:effectLst/>
          </c:spPr>
          <c:marker>
            <c:symbol val="circle"/>
            <c:size val="17"/>
            <c:spPr>
              <a:solidFill>
                <a:schemeClr val="accent2"/>
              </a:solidFill>
              <a:ln>
                <a:solidFill>
                  <a:schemeClr val="bg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'6. TA projections charts'!$W$4:$W$15</c:f>
              <c:strCache>
                <c:ptCount val="12"/>
                <c:pt idx="0">
                  <c:v>Selwyn</c:v>
                </c:pt>
                <c:pt idx="1">
                  <c:v>Waimakariri</c:v>
                </c:pt>
                <c:pt idx="2">
                  <c:v>Ashburton</c:v>
                </c:pt>
                <c:pt idx="3">
                  <c:v>Christchurch</c:v>
                </c:pt>
                <c:pt idx="4">
                  <c:v>Canterbury</c:v>
                </c:pt>
                <c:pt idx="5">
                  <c:v>New Zealand</c:v>
                </c:pt>
                <c:pt idx="6">
                  <c:v>Hurunui</c:v>
                </c:pt>
                <c:pt idx="7">
                  <c:v>Mackenzie</c:v>
                </c:pt>
                <c:pt idx="8">
                  <c:v>Timaru</c:v>
                </c:pt>
                <c:pt idx="9">
                  <c:v>Waitaki</c:v>
                </c:pt>
                <c:pt idx="10">
                  <c:v>Waimate</c:v>
                </c:pt>
                <c:pt idx="11">
                  <c:v>Kaikōura</c:v>
                </c:pt>
              </c:strCache>
            </c:strRef>
          </c:cat>
          <c:val>
            <c:numRef>
              <c:f>'6. TA projections charts'!$Y$4:$Y$15</c:f>
              <c:numCache>
                <c:formatCode>0.0</c:formatCode>
                <c:ptCount val="12"/>
                <c:pt idx="0" formatCode="General">
                  <c:v>3.8</c:v>
                </c:pt>
                <c:pt idx="1">
                  <c:v>2</c:v>
                </c:pt>
                <c:pt idx="2">
                  <c:v>1</c:v>
                </c:pt>
                <c:pt idx="3">
                  <c:v>1</c:v>
                </c:pt>
                <c:pt idx="4" formatCode="General">
                  <c:v>0.9</c:v>
                </c:pt>
                <c:pt idx="5" formatCode="General">
                  <c:v>0.8</c:v>
                </c:pt>
                <c:pt idx="6" formatCode="General">
                  <c:v>0.7</c:v>
                </c:pt>
                <c:pt idx="7" formatCode="General">
                  <c:v>0.6</c:v>
                </c:pt>
                <c:pt idx="8" formatCode="General">
                  <c:v>0.4</c:v>
                </c:pt>
                <c:pt idx="9" formatCode="General">
                  <c:v>0.4</c:v>
                </c:pt>
                <c:pt idx="10" formatCode="General">
                  <c:v>0.3</c:v>
                </c:pt>
                <c:pt idx="11">
                  <c:v>-0.1</c:v>
                </c:pt>
              </c:numCache>
            </c:numRef>
          </c:val>
          <c:smooth val="0"/>
          <c:extLst xmlns:c16r2="http://schemas.microsoft.com/office/drawing/2015/06/chart">
            <c:ext xmlns:c16="http://schemas.microsoft.com/office/drawing/2014/chart" uri="{C3380CC4-5D6E-409C-BE32-E72D297353CC}">
              <c16:uniqueId val="{00000001-CD08-4433-8434-E36FC70FA359}"/>
            </c:ext>
          </c:extLst>
        </c:ser>
        <c:ser>
          <c:idx val="2"/>
          <c:order val="2"/>
          <c:tx>
            <c:strRef>
              <c:f>'6. TA projections charts'!$Z$3</c:f>
              <c:strCache>
                <c:ptCount val="1"/>
                <c:pt idx="0">
                  <c:v>Low</c:v>
                </c:pt>
              </c:strCache>
            </c:strRef>
          </c:tx>
          <c:spPr>
            <a:ln w="31750" cap="rnd">
              <a:solidFill>
                <a:schemeClr val="bg1"/>
              </a:solidFill>
              <a:round/>
            </a:ln>
            <a:effectLst/>
          </c:spPr>
          <c:marker>
            <c:symbol val="circle"/>
            <c:size val="17"/>
            <c:spPr>
              <a:solidFill>
                <a:schemeClr val="accent3"/>
              </a:solidFill>
              <a:ln>
                <a:solidFill>
                  <a:schemeClr val="bg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'6. TA projections charts'!$W$4:$W$15</c:f>
              <c:strCache>
                <c:ptCount val="12"/>
                <c:pt idx="0">
                  <c:v>Selwyn</c:v>
                </c:pt>
                <c:pt idx="1">
                  <c:v>Waimakariri</c:v>
                </c:pt>
                <c:pt idx="2">
                  <c:v>Ashburton</c:v>
                </c:pt>
                <c:pt idx="3">
                  <c:v>Christchurch</c:v>
                </c:pt>
                <c:pt idx="4">
                  <c:v>Canterbury</c:v>
                </c:pt>
                <c:pt idx="5">
                  <c:v>New Zealand</c:v>
                </c:pt>
                <c:pt idx="6">
                  <c:v>Hurunui</c:v>
                </c:pt>
                <c:pt idx="7">
                  <c:v>Mackenzie</c:v>
                </c:pt>
                <c:pt idx="8">
                  <c:v>Timaru</c:v>
                </c:pt>
                <c:pt idx="9">
                  <c:v>Waitaki</c:v>
                </c:pt>
                <c:pt idx="10">
                  <c:v>Waimate</c:v>
                </c:pt>
                <c:pt idx="11">
                  <c:v>Kaikōura</c:v>
                </c:pt>
              </c:strCache>
            </c:strRef>
          </c:cat>
          <c:val>
            <c:numRef>
              <c:f>'6. TA projections charts'!$Z$4:$Z$15</c:f>
              <c:numCache>
                <c:formatCode>0.0</c:formatCode>
                <c:ptCount val="12"/>
                <c:pt idx="0" formatCode="General">
                  <c:v>2.1</c:v>
                </c:pt>
                <c:pt idx="1">
                  <c:v>0.8</c:v>
                </c:pt>
                <c:pt idx="2" formatCode="General">
                  <c:v>0.4</c:v>
                </c:pt>
                <c:pt idx="3" formatCode="General">
                  <c:v>0.3</c:v>
                </c:pt>
                <c:pt idx="4" formatCode="General">
                  <c:v>0.2</c:v>
                </c:pt>
                <c:pt idx="5" formatCode="General">
                  <c:v>0.6</c:v>
                </c:pt>
                <c:pt idx="6" formatCode="General">
                  <c:v>0.1</c:v>
                </c:pt>
                <c:pt idx="7" formatCode="General">
                  <c:v>-0.1</c:v>
                </c:pt>
                <c:pt idx="8" formatCode="General">
                  <c:v>-0.2</c:v>
                </c:pt>
                <c:pt idx="9" formatCode="General">
                  <c:v>-0.1</c:v>
                </c:pt>
                <c:pt idx="10" formatCode="General">
                  <c:v>-0.4</c:v>
                </c:pt>
                <c:pt idx="11" formatCode="General">
                  <c:v>-0.7</c:v>
                </c:pt>
              </c:numCache>
            </c:numRef>
          </c:val>
          <c:smooth val="0"/>
          <c:extLst xmlns:c16r2="http://schemas.microsoft.com/office/drawing/2015/06/chart">
            <c:ext xmlns:c16="http://schemas.microsoft.com/office/drawing/2014/chart" uri="{C3380CC4-5D6E-409C-BE32-E72D297353CC}">
              <c16:uniqueId val="{00000002-CD08-4433-8434-E36FC70FA359}"/>
            </c:ext>
          </c:extLst>
        </c:ser>
        <c:dLbls>
          <c:dLblPos val="ctr"/>
          <c:showLegendKey val="0"/>
          <c:showVal val="1"/>
          <c:showCatName val="0"/>
          <c:showSerName val="0"/>
          <c:showPercent val="0"/>
          <c:showBubbleSize val="0"/>
        </c:dLbls>
        <c:marker val="1"/>
        <c:smooth val="0"/>
        <c:axId val="1462060336"/>
        <c:axId val="1462054896"/>
      </c:lineChart>
      <c:catAx>
        <c:axId val="1462060336"/>
        <c:scaling>
          <c:orientation val="minMax"/>
        </c:scaling>
        <c:delete val="0"/>
        <c:axPos val="b"/>
        <c:numFmt formatCode="General" sourceLinked="1"/>
        <c:majorTickMark val="in"/>
        <c:minorTickMark val="none"/>
        <c:tickLblPos val="low"/>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462054896"/>
        <c:crosses val="autoZero"/>
        <c:auto val="1"/>
        <c:lblAlgn val="ctr"/>
        <c:lblOffset val="0"/>
        <c:noMultiLvlLbl val="0"/>
      </c:catAx>
      <c:valAx>
        <c:axId val="146205489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00" b="0" i="0" u="none" strike="noStrike" kern="1200" baseline="0">
                    <a:solidFill>
                      <a:srgbClr val="136B99"/>
                    </a:solidFill>
                    <a:latin typeface="Arial" panose="020B0604020202020204" pitchFamily="34" charset="0"/>
                    <a:ea typeface="+mn-ea"/>
                    <a:cs typeface="Arial" panose="020B0604020202020204" pitchFamily="34" charset="0"/>
                  </a:defRPr>
                </a:pPr>
                <a:r>
                  <a:rPr lang="en-US" sz="1000" b="0">
                    <a:solidFill>
                      <a:srgbClr val="136B99"/>
                    </a:solidFill>
                    <a:latin typeface="Arial" panose="020B0604020202020204" pitchFamily="34" charset="0"/>
                    <a:cs typeface="Arial" panose="020B0604020202020204" pitchFamily="34" charset="0"/>
                  </a:rPr>
                  <a:t>Average annual per cent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462060336"/>
        <c:crosses val="autoZero"/>
        <c:crossBetween val="between"/>
      </c:valAx>
      <c:spPr>
        <a:noFill/>
        <a:ln>
          <a:noFill/>
        </a:ln>
        <a:effectLst/>
      </c:spPr>
    </c:plotArea>
    <c:legend>
      <c:legendPos val="b"/>
      <c:layout>
        <c:manualLayout>
          <c:xMode val="edge"/>
          <c:yMode val="edge"/>
          <c:x val="0.6578348612903655"/>
          <c:y val="0.15046998352024352"/>
          <c:w val="0.33626682884743941"/>
          <c:h val="4.4443123118985337E-2"/>
        </c:manualLayout>
      </c:layout>
      <c:overlay val="1"/>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Kaikōura District</a:t>
            </a:r>
            <a:endParaRPr lang="en-NZ" sz="1200">
              <a:effectLst/>
            </a:endParaRP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change'!$C$5:$C$14</c:f>
              <c:numCache>
                <c:formatCode>#,##0</c:formatCode>
                <c:ptCount val="10"/>
                <c:pt idx="0">
                  <c:v>840</c:v>
                </c:pt>
                <c:pt idx="1">
                  <c:v>710</c:v>
                </c:pt>
                <c:pt idx="2">
                  <c:v>690</c:v>
                </c:pt>
                <c:pt idx="3">
                  <c:v>620</c:v>
                </c:pt>
                <c:pt idx="4">
                  <c:v>690</c:v>
                </c:pt>
                <c:pt idx="5">
                  <c:v>720</c:v>
                </c:pt>
                <c:pt idx="6">
                  <c:v>700</c:v>
                </c:pt>
                <c:pt idx="7">
                  <c:v>660</c:v>
                </c:pt>
                <c:pt idx="8">
                  <c:v>630</c:v>
                </c:pt>
                <c:pt idx="9">
                  <c:v>630</c:v>
                </c:pt>
              </c:numCache>
            </c:numRef>
          </c:val>
          <c:extLst xmlns:c16r2="http://schemas.microsoft.com/office/drawing/2015/06/chart">
            <c:ext xmlns:c16="http://schemas.microsoft.com/office/drawing/2014/chart" uri="{C3380CC4-5D6E-409C-BE32-E72D297353CC}">
              <c16:uniqueId val="{00000000-7139-46C5-B752-62DE208432C7}"/>
            </c:ext>
          </c:extLst>
        </c:ser>
        <c:ser>
          <c:idx val="1"/>
          <c:order val="1"/>
          <c:tx>
            <c:v>15-39 yrs</c:v>
          </c:tx>
          <c:spPr>
            <a:solidFill>
              <a:schemeClr val="accent2"/>
            </a:solidFill>
            <a:ln>
              <a:noFill/>
            </a:ln>
            <a:effectLst/>
          </c:spPr>
          <c:invertIfNegative val="0"/>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change'!$D$5:$D$14</c:f>
              <c:numCache>
                <c:formatCode>#,##0</c:formatCode>
                <c:ptCount val="10"/>
                <c:pt idx="0">
                  <c:v>1170</c:v>
                </c:pt>
                <c:pt idx="1">
                  <c:v>1090</c:v>
                </c:pt>
                <c:pt idx="2">
                  <c:v>1110</c:v>
                </c:pt>
                <c:pt idx="3">
                  <c:v>910</c:v>
                </c:pt>
                <c:pt idx="4">
                  <c:v>840</c:v>
                </c:pt>
                <c:pt idx="5">
                  <c:v>820</c:v>
                </c:pt>
                <c:pt idx="6">
                  <c:v>820</c:v>
                </c:pt>
                <c:pt idx="7">
                  <c:v>850</c:v>
                </c:pt>
                <c:pt idx="8">
                  <c:v>860</c:v>
                </c:pt>
                <c:pt idx="9">
                  <c:v>870</c:v>
                </c:pt>
              </c:numCache>
            </c:numRef>
          </c:val>
          <c:extLst xmlns:c16r2="http://schemas.microsoft.com/office/drawing/2015/06/chart">
            <c:ext xmlns:c16="http://schemas.microsoft.com/office/drawing/2014/chart" uri="{C3380CC4-5D6E-409C-BE32-E72D297353CC}">
              <c16:uniqueId val="{00000001-7139-46C5-B752-62DE208432C7}"/>
            </c:ext>
          </c:extLst>
        </c:ser>
        <c:ser>
          <c:idx val="2"/>
          <c:order val="2"/>
          <c:tx>
            <c:v>40-64 yrs</c:v>
          </c:tx>
          <c:spPr>
            <a:solidFill>
              <a:schemeClr val="accent3"/>
            </a:solidFill>
            <a:ln>
              <a:noFill/>
            </a:ln>
            <a:effectLst/>
          </c:spPr>
          <c:invertIfNegative val="0"/>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change'!$E$5:$E$14</c:f>
              <c:numCache>
                <c:formatCode>#,##0</c:formatCode>
                <c:ptCount val="10"/>
                <c:pt idx="0">
                  <c:v>1060</c:v>
                </c:pt>
                <c:pt idx="1">
                  <c:v>1230</c:v>
                </c:pt>
                <c:pt idx="2">
                  <c:v>1370</c:v>
                </c:pt>
                <c:pt idx="3">
                  <c:v>1380</c:v>
                </c:pt>
                <c:pt idx="4">
                  <c:v>1310</c:v>
                </c:pt>
                <c:pt idx="5">
                  <c:v>1190</c:v>
                </c:pt>
                <c:pt idx="6">
                  <c:v>1060</c:v>
                </c:pt>
                <c:pt idx="7">
                  <c:v>980</c:v>
                </c:pt>
                <c:pt idx="8">
                  <c:v>900</c:v>
                </c:pt>
                <c:pt idx="9">
                  <c:v>830</c:v>
                </c:pt>
              </c:numCache>
            </c:numRef>
          </c:val>
          <c:extLst xmlns:c16r2="http://schemas.microsoft.com/office/drawing/2015/06/chart">
            <c:ext xmlns:c16="http://schemas.microsoft.com/office/drawing/2014/chart" uri="{C3380CC4-5D6E-409C-BE32-E72D297353CC}">
              <c16:uniqueId val="{00000002-7139-46C5-B752-62DE208432C7}"/>
            </c:ext>
          </c:extLst>
        </c:ser>
        <c:ser>
          <c:idx val="3"/>
          <c:order val="3"/>
          <c:tx>
            <c:v>65+ yrs</c:v>
          </c:tx>
          <c:spPr>
            <a:solidFill>
              <a:schemeClr val="accent4"/>
            </a:solidFill>
            <a:ln>
              <a:noFill/>
            </a:ln>
            <a:effectLst/>
          </c:spPr>
          <c:invertIfNegative val="0"/>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change'!$F$5:$F$14</c:f>
              <c:numCache>
                <c:formatCode>#,##0</c:formatCode>
                <c:ptCount val="10"/>
                <c:pt idx="0">
                  <c:v>510</c:v>
                </c:pt>
                <c:pt idx="1">
                  <c:v>550</c:v>
                </c:pt>
                <c:pt idx="2">
                  <c:v>560</c:v>
                </c:pt>
                <c:pt idx="3">
                  <c:v>700</c:v>
                </c:pt>
                <c:pt idx="4">
                  <c:v>830</c:v>
                </c:pt>
                <c:pt idx="5">
                  <c:v>970</c:v>
                </c:pt>
                <c:pt idx="6">
                  <c:v>1090</c:v>
                </c:pt>
                <c:pt idx="7">
                  <c:v>1150</c:v>
                </c:pt>
                <c:pt idx="8">
                  <c:v>1200</c:v>
                </c:pt>
                <c:pt idx="9">
                  <c:v>1180</c:v>
                </c:pt>
              </c:numCache>
            </c:numRef>
          </c:val>
          <c:extLst xmlns:c16r2="http://schemas.microsoft.com/office/drawing/2015/06/chart">
            <c:ext xmlns:c16="http://schemas.microsoft.com/office/drawing/2014/chart" uri="{C3380CC4-5D6E-409C-BE32-E72D297353CC}">
              <c16:uniqueId val="{00000003-7139-46C5-B752-62DE208432C7}"/>
            </c:ext>
          </c:extLst>
        </c:ser>
        <c:dLbls>
          <c:showLegendKey val="0"/>
          <c:showVal val="0"/>
          <c:showCatName val="0"/>
          <c:showSerName val="0"/>
          <c:showPercent val="0"/>
          <c:showBubbleSize val="0"/>
        </c:dLbls>
        <c:gapWidth val="150"/>
        <c:overlap val="100"/>
        <c:axId val="1462057616"/>
        <c:axId val="1462053264"/>
      </c:barChart>
      <c:catAx>
        <c:axId val="14620576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53264"/>
        <c:crosses val="autoZero"/>
        <c:auto val="1"/>
        <c:lblAlgn val="ctr"/>
        <c:lblOffset val="100"/>
        <c:noMultiLvlLbl val="0"/>
      </c:catAx>
      <c:valAx>
        <c:axId val="146205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57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Hurunui District</a:t>
            </a:r>
            <a:endParaRPr lang="en-NZ" sz="1200">
              <a:effectLst/>
              <a:latin typeface="Arial" panose="020B0604020202020204" pitchFamily="34" charset="0"/>
              <a:cs typeface="Arial" panose="020B0604020202020204" pitchFamily="34" charset="0"/>
            </a:endParaRP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change'!$C$15:$C$24</c:f>
              <c:numCache>
                <c:formatCode>#,##0</c:formatCode>
                <c:ptCount val="10"/>
                <c:pt idx="0">
                  <c:v>2300</c:v>
                </c:pt>
                <c:pt idx="1">
                  <c:v>2350</c:v>
                </c:pt>
                <c:pt idx="2">
                  <c:v>2300</c:v>
                </c:pt>
                <c:pt idx="3">
                  <c:v>2340</c:v>
                </c:pt>
                <c:pt idx="4">
                  <c:v>2510</c:v>
                </c:pt>
                <c:pt idx="5">
                  <c:v>2610</c:v>
                </c:pt>
                <c:pt idx="6">
                  <c:v>2630</c:v>
                </c:pt>
                <c:pt idx="7">
                  <c:v>2630</c:v>
                </c:pt>
                <c:pt idx="8">
                  <c:v>2550</c:v>
                </c:pt>
                <c:pt idx="9">
                  <c:v>2500</c:v>
                </c:pt>
              </c:numCache>
            </c:numRef>
          </c:val>
          <c:extLst xmlns:c16r2="http://schemas.microsoft.com/office/drawing/2015/06/chart">
            <c:ext xmlns:c16="http://schemas.microsoft.com/office/drawing/2014/chart" uri="{C3380CC4-5D6E-409C-BE32-E72D297353CC}">
              <c16:uniqueId val="{00000000-8583-449C-BED1-F46932B476C0}"/>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change'!$D$15:$D$24</c:f>
              <c:numCache>
                <c:formatCode>#,##0</c:formatCode>
                <c:ptCount val="10"/>
                <c:pt idx="0">
                  <c:v>3050</c:v>
                </c:pt>
                <c:pt idx="1">
                  <c:v>2850</c:v>
                </c:pt>
                <c:pt idx="2">
                  <c:v>2850</c:v>
                </c:pt>
                <c:pt idx="3">
                  <c:v>3080</c:v>
                </c:pt>
                <c:pt idx="4">
                  <c:v>3430</c:v>
                </c:pt>
                <c:pt idx="5">
                  <c:v>3490</c:v>
                </c:pt>
                <c:pt idx="6">
                  <c:v>3530</c:v>
                </c:pt>
                <c:pt idx="7">
                  <c:v>3450</c:v>
                </c:pt>
                <c:pt idx="8">
                  <c:v>3450</c:v>
                </c:pt>
                <c:pt idx="9">
                  <c:v>3580</c:v>
                </c:pt>
              </c:numCache>
            </c:numRef>
          </c:val>
          <c:extLst xmlns:c16r2="http://schemas.microsoft.com/office/drawing/2015/06/chart">
            <c:ext xmlns:c16="http://schemas.microsoft.com/office/drawing/2014/chart" uri="{C3380CC4-5D6E-409C-BE32-E72D297353CC}">
              <c16:uniqueId val="{00000001-8583-449C-BED1-F46932B476C0}"/>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change'!$E$15:$E$24</c:f>
              <c:numCache>
                <c:formatCode>#,##0</c:formatCode>
                <c:ptCount val="10"/>
                <c:pt idx="0">
                  <c:v>3090</c:v>
                </c:pt>
                <c:pt idx="1">
                  <c:v>3600</c:v>
                </c:pt>
                <c:pt idx="2">
                  <c:v>4050</c:v>
                </c:pt>
                <c:pt idx="3">
                  <c:v>4450</c:v>
                </c:pt>
                <c:pt idx="4">
                  <c:v>4420</c:v>
                </c:pt>
                <c:pt idx="5">
                  <c:v>4310</c:v>
                </c:pt>
                <c:pt idx="6">
                  <c:v>4180</c:v>
                </c:pt>
                <c:pt idx="7">
                  <c:v>4250</c:v>
                </c:pt>
                <c:pt idx="8">
                  <c:v>4310</c:v>
                </c:pt>
                <c:pt idx="9">
                  <c:v>4300</c:v>
                </c:pt>
              </c:numCache>
            </c:numRef>
          </c:val>
          <c:extLst xmlns:c16r2="http://schemas.microsoft.com/office/drawing/2015/06/chart">
            <c:ext xmlns:c16="http://schemas.microsoft.com/office/drawing/2014/chart" uri="{C3380CC4-5D6E-409C-BE32-E72D297353CC}">
              <c16:uniqueId val="{00000002-8583-449C-BED1-F46932B476C0}"/>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change'!$F$15:$F$24</c:f>
              <c:numCache>
                <c:formatCode>#,##0</c:formatCode>
                <c:ptCount val="10"/>
                <c:pt idx="0">
                  <c:v>1170</c:v>
                </c:pt>
                <c:pt idx="1">
                  <c:v>1350</c:v>
                </c:pt>
                <c:pt idx="2">
                  <c:v>1550</c:v>
                </c:pt>
                <c:pt idx="3">
                  <c:v>2120</c:v>
                </c:pt>
                <c:pt idx="4">
                  <c:v>2600</c:v>
                </c:pt>
                <c:pt idx="5">
                  <c:v>3040</c:v>
                </c:pt>
                <c:pt idx="6">
                  <c:v>3510</c:v>
                </c:pt>
                <c:pt idx="7">
                  <c:v>3860</c:v>
                </c:pt>
                <c:pt idx="8">
                  <c:v>4110</c:v>
                </c:pt>
                <c:pt idx="9">
                  <c:v>4180</c:v>
                </c:pt>
              </c:numCache>
            </c:numRef>
          </c:val>
          <c:extLst xmlns:c16r2="http://schemas.microsoft.com/office/drawing/2015/06/chart">
            <c:ext xmlns:c16="http://schemas.microsoft.com/office/drawing/2014/chart" uri="{C3380CC4-5D6E-409C-BE32-E72D297353CC}">
              <c16:uniqueId val="{00000003-8583-449C-BED1-F46932B476C0}"/>
            </c:ext>
          </c:extLst>
        </c:ser>
        <c:dLbls>
          <c:showLegendKey val="0"/>
          <c:showVal val="0"/>
          <c:showCatName val="0"/>
          <c:showSerName val="0"/>
          <c:showPercent val="0"/>
          <c:showBubbleSize val="0"/>
        </c:dLbls>
        <c:gapWidth val="150"/>
        <c:overlap val="100"/>
        <c:axId val="1462061968"/>
        <c:axId val="1462064144"/>
      </c:barChart>
      <c:catAx>
        <c:axId val="146206196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64144"/>
        <c:crosses val="autoZero"/>
        <c:auto val="1"/>
        <c:lblAlgn val="ctr"/>
        <c:lblOffset val="100"/>
        <c:noMultiLvlLbl val="0"/>
      </c:catAx>
      <c:valAx>
        <c:axId val="1462064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6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Population age structure, Waimakariri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change'!$C$25:$C$34</c:f>
              <c:numCache>
                <c:formatCode>#,##0</c:formatCode>
                <c:ptCount val="10"/>
                <c:pt idx="0">
                  <c:v>7500</c:v>
                </c:pt>
                <c:pt idx="1">
                  <c:v>8900</c:v>
                </c:pt>
                <c:pt idx="2">
                  <c:v>9900</c:v>
                </c:pt>
                <c:pt idx="3">
                  <c:v>10650</c:v>
                </c:pt>
                <c:pt idx="4">
                  <c:v>12400</c:v>
                </c:pt>
                <c:pt idx="5">
                  <c:v>13640</c:v>
                </c:pt>
                <c:pt idx="6">
                  <c:v>15100</c:v>
                </c:pt>
                <c:pt idx="7">
                  <c:v>16390</c:v>
                </c:pt>
                <c:pt idx="8">
                  <c:v>17400</c:v>
                </c:pt>
                <c:pt idx="9">
                  <c:v>18190</c:v>
                </c:pt>
              </c:numCache>
            </c:numRef>
          </c:val>
          <c:extLst xmlns:c16r2="http://schemas.microsoft.com/office/drawing/2015/06/chart">
            <c:ext xmlns:c16="http://schemas.microsoft.com/office/drawing/2014/chart" uri="{C3380CC4-5D6E-409C-BE32-E72D297353CC}">
              <c16:uniqueId val="{00000000-00ED-4F17-B48E-523779A7F460}"/>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change'!$D$25:$D$34</c:f>
              <c:numCache>
                <c:formatCode>#,##0</c:formatCode>
                <c:ptCount val="10"/>
                <c:pt idx="0">
                  <c:v>11600</c:v>
                </c:pt>
                <c:pt idx="1">
                  <c:v>11800</c:v>
                </c:pt>
                <c:pt idx="2">
                  <c:v>12300</c:v>
                </c:pt>
                <c:pt idx="3">
                  <c:v>13320</c:v>
                </c:pt>
                <c:pt idx="4">
                  <c:v>17470</c:v>
                </c:pt>
                <c:pt idx="5">
                  <c:v>20340</c:v>
                </c:pt>
                <c:pt idx="6">
                  <c:v>22060</c:v>
                </c:pt>
                <c:pt idx="7">
                  <c:v>23020</c:v>
                </c:pt>
                <c:pt idx="8">
                  <c:v>23940</c:v>
                </c:pt>
                <c:pt idx="9">
                  <c:v>25850</c:v>
                </c:pt>
              </c:numCache>
            </c:numRef>
          </c:val>
          <c:extLst xmlns:c16r2="http://schemas.microsoft.com/office/drawing/2015/06/chart">
            <c:ext xmlns:c16="http://schemas.microsoft.com/office/drawing/2014/chart" uri="{C3380CC4-5D6E-409C-BE32-E72D297353CC}">
              <c16:uniqueId val="{00000001-00ED-4F17-B48E-523779A7F460}"/>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change'!$E$25:$E$34</c:f>
              <c:numCache>
                <c:formatCode>#,##0</c:formatCode>
                <c:ptCount val="10"/>
                <c:pt idx="0">
                  <c:v>10000</c:v>
                </c:pt>
                <c:pt idx="1">
                  <c:v>12600</c:v>
                </c:pt>
                <c:pt idx="2">
                  <c:v>15700</c:v>
                </c:pt>
                <c:pt idx="3">
                  <c:v>19640</c:v>
                </c:pt>
                <c:pt idx="4">
                  <c:v>21900</c:v>
                </c:pt>
                <c:pt idx="5">
                  <c:v>23050</c:v>
                </c:pt>
                <c:pt idx="6">
                  <c:v>23780</c:v>
                </c:pt>
                <c:pt idx="7">
                  <c:v>25130</c:v>
                </c:pt>
                <c:pt idx="8">
                  <c:v>26610</c:v>
                </c:pt>
                <c:pt idx="9">
                  <c:v>28300</c:v>
                </c:pt>
              </c:numCache>
            </c:numRef>
          </c:val>
          <c:extLst xmlns:c16r2="http://schemas.microsoft.com/office/drawing/2015/06/chart">
            <c:ext xmlns:c16="http://schemas.microsoft.com/office/drawing/2014/chart" uri="{C3380CC4-5D6E-409C-BE32-E72D297353CC}">
              <c16:uniqueId val="{00000002-00ED-4F17-B48E-523779A7F460}"/>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change'!$F$25:$F$34</c:f>
              <c:numCache>
                <c:formatCode>#,##0</c:formatCode>
                <c:ptCount val="10"/>
                <c:pt idx="0">
                  <c:v>3900</c:v>
                </c:pt>
                <c:pt idx="1">
                  <c:v>4600</c:v>
                </c:pt>
                <c:pt idx="2">
                  <c:v>6200</c:v>
                </c:pt>
                <c:pt idx="3">
                  <c:v>8650</c:v>
                </c:pt>
                <c:pt idx="4">
                  <c:v>11890</c:v>
                </c:pt>
                <c:pt idx="5">
                  <c:v>15320</c:v>
                </c:pt>
                <c:pt idx="6">
                  <c:v>19240</c:v>
                </c:pt>
                <c:pt idx="7">
                  <c:v>23280</c:v>
                </c:pt>
                <c:pt idx="8">
                  <c:v>27160</c:v>
                </c:pt>
                <c:pt idx="9">
                  <c:v>29770</c:v>
                </c:pt>
              </c:numCache>
            </c:numRef>
          </c:val>
          <c:extLst xmlns:c16r2="http://schemas.microsoft.com/office/drawing/2015/06/chart">
            <c:ext xmlns:c16="http://schemas.microsoft.com/office/drawing/2014/chart" uri="{C3380CC4-5D6E-409C-BE32-E72D297353CC}">
              <c16:uniqueId val="{00000003-00ED-4F17-B48E-523779A7F460}"/>
            </c:ext>
          </c:extLst>
        </c:ser>
        <c:dLbls>
          <c:showLegendKey val="0"/>
          <c:showVal val="0"/>
          <c:showCatName val="0"/>
          <c:showSerName val="0"/>
          <c:showPercent val="0"/>
          <c:showBubbleSize val="0"/>
        </c:dLbls>
        <c:gapWidth val="150"/>
        <c:overlap val="100"/>
        <c:axId val="1462059248"/>
        <c:axId val="1462060880"/>
      </c:barChart>
      <c:catAx>
        <c:axId val="146205924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60880"/>
        <c:crosses val="autoZero"/>
        <c:auto val="1"/>
        <c:lblAlgn val="ctr"/>
        <c:lblOffset val="100"/>
        <c:noMultiLvlLbl val="0"/>
      </c:catAx>
      <c:valAx>
        <c:axId val="146206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59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Christchurch City</a:t>
            </a: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change'!$C$35:$C$44</c:f>
              <c:numCache>
                <c:formatCode>#,##0</c:formatCode>
                <c:ptCount val="10"/>
                <c:pt idx="0">
                  <c:v>63400</c:v>
                </c:pt>
                <c:pt idx="1">
                  <c:v>64400</c:v>
                </c:pt>
                <c:pt idx="2">
                  <c:v>67300</c:v>
                </c:pt>
                <c:pt idx="3">
                  <c:v>64010</c:v>
                </c:pt>
                <c:pt idx="4">
                  <c:v>66690</c:v>
                </c:pt>
                <c:pt idx="5">
                  <c:v>69020</c:v>
                </c:pt>
                <c:pt idx="6">
                  <c:v>69290</c:v>
                </c:pt>
                <c:pt idx="7">
                  <c:v>70150</c:v>
                </c:pt>
                <c:pt idx="8">
                  <c:v>69870</c:v>
                </c:pt>
                <c:pt idx="9">
                  <c:v>69370</c:v>
                </c:pt>
              </c:numCache>
            </c:numRef>
          </c:val>
          <c:extLst xmlns:c16r2="http://schemas.microsoft.com/office/drawing/2015/06/chart">
            <c:ext xmlns:c16="http://schemas.microsoft.com/office/drawing/2014/chart" uri="{C3380CC4-5D6E-409C-BE32-E72D297353CC}">
              <c16:uniqueId val="{00000000-74BB-4525-A907-0E95CC5EC4EE}"/>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change'!$D$35:$D$44</c:f>
              <c:numCache>
                <c:formatCode>#,##0</c:formatCode>
                <c:ptCount val="10"/>
                <c:pt idx="0">
                  <c:v>130900</c:v>
                </c:pt>
                <c:pt idx="1">
                  <c:v>126400</c:v>
                </c:pt>
                <c:pt idx="2">
                  <c:v>133300</c:v>
                </c:pt>
                <c:pt idx="3">
                  <c:v>123260</c:v>
                </c:pt>
                <c:pt idx="4">
                  <c:v>138070</c:v>
                </c:pt>
                <c:pt idx="5">
                  <c:v>145960</c:v>
                </c:pt>
                <c:pt idx="6">
                  <c:v>148480</c:v>
                </c:pt>
                <c:pt idx="7">
                  <c:v>146440</c:v>
                </c:pt>
                <c:pt idx="8">
                  <c:v>144160</c:v>
                </c:pt>
                <c:pt idx="9">
                  <c:v>145510</c:v>
                </c:pt>
              </c:numCache>
            </c:numRef>
          </c:val>
          <c:extLst xmlns:c16r2="http://schemas.microsoft.com/office/drawing/2015/06/chart">
            <c:ext xmlns:c16="http://schemas.microsoft.com/office/drawing/2014/chart" uri="{C3380CC4-5D6E-409C-BE32-E72D297353CC}">
              <c16:uniqueId val="{00000001-74BB-4525-A907-0E95CC5EC4EE}"/>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change'!$E$35:$E$44</c:f>
              <c:numCache>
                <c:formatCode>#,##0</c:formatCode>
                <c:ptCount val="10"/>
                <c:pt idx="0">
                  <c:v>87800</c:v>
                </c:pt>
                <c:pt idx="1">
                  <c:v>99200</c:v>
                </c:pt>
                <c:pt idx="2">
                  <c:v>112700</c:v>
                </c:pt>
                <c:pt idx="3">
                  <c:v>117380</c:v>
                </c:pt>
                <c:pt idx="4">
                  <c:v>121930</c:v>
                </c:pt>
                <c:pt idx="5">
                  <c:v>123330</c:v>
                </c:pt>
                <c:pt idx="6">
                  <c:v>123640</c:v>
                </c:pt>
                <c:pt idx="7">
                  <c:v>128490</c:v>
                </c:pt>
                <c:pt idx="8">
                  <c:v>133770</c:v>
                </c:pt>
                <c:pt idx="9">
                  <c:v>138520</c:v>
                </c:pt>
              </c:numCache>
            </c:numRef>
          </c:val>
          <c:extLst xmlns:c16r2="http://schemas.microsoft.com/office/drawing/2015/06/chart">
            <c:ext xmlns:c16="http://schemas.microsoft.com/office/drawing/2014/chart" uri="{C3380CC4-5D6E-409C-BE32-E72D297353CC}">
              <c16:uniqueId val="{00000002-74BB-4525-A907-0E95CC5EC4EE}"/>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change'!$F$35:$F$44</c:f>
              <c:numCache>
                <c:formatCode>#,##0</c:formatCode>
                <c:ptCount val="10"/>
                <c:pt idx="0">
                  <c:v>43600</c:v>
                </c:pt>
                <c:pt idx="1">
                  <c:v>45200</c:v>
                </c:pt>
                <c:pt idx="2">
                  <c:v>48500</c:v>
                </c:pt>
                <c:pt idx="3">
                  <c:v>52090</c:v>
                </c:pt>
                <c:pt idx="4">
                  <c:v>60480</c:v>
                </c:pt>
                <c:pt idx="5">
                  <c:v>70510</c:v>
                </c:pt>
                <c:pt idx="6">
                  <c:v>82430</c:v>
                </c:pt>
                <c:pt idx="7">
                  <c:v>92370</c:v>
                </c:pt>
                <c:pt idx="8">
                  <c:v>101310</c:v>
                </c:pt>
                <c:pt idx="9">
                  <c:v>105720</c:v>
                </c:pt>
              </c:numCache>
            </c:numRef>
          </c:val>
          <c:extLst xmlns:c16r2="http://schemas.microsoft.com/office/drawing/2015/06/chart">
            <c:ext xmlns:c16="http://schemas.microsoft.com/office/drawing/2014/chart" uri="{C3380CC4-5D6E-409C-BE32-E72D297353CC}">
              <c16:uniqueId val="{00000003-74BB-4525-A907-0E95CC5EC4EE}"/>
            </c:ext>
          </c:extLst>
        </c:ser>
        <c:dLbls>
          <c:showLegendKey val="0"/>
          <c:showVal val="0"/>
          <c:showCatName val="0"/>
          <c:showSerName val="0"/>
          <c:showPercent val="0"/>
          <c:showBubbleSize val="0"/>
        </c:dLbls>
        <c:gapWidth val="150"/>
        <c:overlap val="100"/>
        <c:axId val="1462064688"/>
        <c:axId val="1462065232"/>
      </c:barChart>
      <c:catAx>
        <c:axId val="14620646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65232"/>
        <c:crosses val="autoZero"/>
        <c:auto val="1"/>
        <c:lblAlgn val="ctr"/>
        <c:lblOffset val="100"/>
        <c:noMultiLvlLbl val="0"/>
      </c:catAx>
      <c:valAx>
        <c:axId val="1462065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2064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Selwyn District</a:t>
            </a: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change'!$C$45:$C$54</c:f>
              <c:numCache>
                <c:formatCode>#,##0</c:formatCode>
                <c:ptCount val="10"/>
                <c:pt idx="0">
                  <c:v>5800</c:v>
                </c:pt>
                <c:pt idx="1">
                  <c:v>6600</c:v>
                </c:pt>
                <c:pt idx="2">
                  <c:v>7900</c:v>
                </c:pt>
                <c:pt idx="3">
                  <c:v>10460</c:v>
                </c:pt>
                <c:pt idx="4">
                  <c:v>13450</c:v>
                </c:pt>
                <c:pt idx="5">
                  <c:v>14820</c:v>
                </c:pt>
                <c:pt idx="6">
                  <c:v>15860</c:v>
                </c:pt>
                <c:pt idx="7">
                  <c:v>16730</c:v>
                </c:pt>
                <c:pt idx="8">
                  <c:v>17380</c:v>
                </c:pt>
                <c:pt idx="9">
                  <c:v>17810</c:v>
                </c:pt>
              </c:numCache>
            </c:numRef>
          </c:val>
          <c:extLst xmlns:c16r2="http://schemas.microsoft.com/office/drawing/2015/06/chart">
            <c:ext xmlns:c16="http://schemas.microsoft.com/office/drawing/2014/chart" uri="{C3380CC4-5D6E-409C-BE32-E72D297353CC}">
              <c16:uniqueId val="{00000000-A238-4050-9EF3-A4634E9D0DE1}"/>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change'!$D$45:$D$54</c:f>
              <c:numCache>
                <c:formatCode>#,##0</c:formatCode>
                <c:ptCount val="10"/>
                <c:pt idx="0">
                  <c:v>10300</c:v>
                </c:pt>
                <c:pt idx="1">
                  <c:v>10000</c:v>
                </c:pt>
                <c:pt idx="2">
                  <c:v>11500</c:v>
                </c:pt>
                <c:pt idx="3">
                  <c:v>14030</c:v>
                </c:pt>
                <c:pt idx="4">
                  <c:v>20980</c:v>
                </c:pt>
                <c:pt idx="5">
                  <c:v>25390</c:v>
                </c:pt>
                <c:pt idx="6">
                  <c:v>27160</c:v>
                </c:pt>
                <c:pt idx="7">
                  <c:v>27620</c:v>
                </c:pt>
                <c:pt idx="8">
                  <c:v>28070</c:v>
                </c:pt>
                <c:pt idx="9">
                  <c:v>29970</c:v>
                </c:pt>
              </c:numCache>
            </c:numRef>
          </c:val>
          <c:extLst xmlns:c16r2="http://schemas.microsoft.com/office/drawing/2015/06/chart">
            <c:ext xmlns:c16="http://schemas.microsoft.com/office/drawing/2014/chart" uri="{C3380CC4-5D6E-409C-BE32-E72D297353CC}">
              <c16:uniqueId val="{00000001-A238-4050-9EF3-A4634E9D0DE1}"/>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change'!$E$45:$E$54</c:f>
              <c:numCache>
                <c:formatCode>#,##0</c:formatCode>
                <c:ptCount val="10"/>
                <c:pt idx="0">
                  <c:v>7400</c:v>
                </c:pt>
                <c:pt idx="1">
                  <c:v>9300</c:v>
                </c:pt>
                <c:pt idx="2">
                  <c:v>12400</c:v>
                </c:pt>
                <c:pt idx="3">
                  <c:v>17200</c:v>
                </c:pt>
                <c:pt idx="4">
                  <c:v>20350</c:v>
                </c:pt>
                <c:pt idx="5">
                  <c:v>22110</c:v>
                </c:pt>
                <c:pt idx="6">
                  <c:v>23700</c:v>
                </c:pt>
                <c:pt idx="7">
                  <c:v>26350</c:v>
                </c:pt>
                <c:pt idx="8">
                  <c:v>28850</c:v>
                </c:pt>
                <c:pt idx="9">
                  <c:v>30670</c:v>
                </c:pt>
              </c:numCache>
            </c:numRef>
          </c:val>
          <c:extLst xmlns:c16r2="http://schemas.microsoft.com/office/drawing/2015/06/chart">
            <c:ext xmlns:c16="http://schemas.microsoft.com/office/drawing/2014/chart" uri="{C3380CC4-5D6E-409C-BE32-E72D297353CC}">
              <c16:uniqueId val="{00000002-A238-4050-9EF3-A4634E9D0DE1}"/>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change'!$F$45:$F$54</c:f>
              <c:numCache>
                <c:formatCode>#,##0</c:formatCode>
                <c:ptCount val="10"/>
                <c:pt idx="0">
                  <c:v>2000</c:v>
                </c:pt>
                <c:pt idx="1">
                  <c:v>2300</c:v>
                </c:pt>
                <c:pt idx="2">
                  <c:v>3200</c:v>
                </c:pt>
                <c:pt idx="3">
                  <c:v>5030</c:v>
                </c:pt>
                <c:pt idx="4">
                  <c:v>7140</c:v>
                </c:pt>
                <c:pt idx="5">
                  <c:v>9600</c:v>
                </c:pt>
                <c:pt idx="6">
                  <c:v>12450</c:v>
                </c:pt>
                <c:pt idx="7">
                  <c:v>15480</c:v>
                </c:pt>
                <c:pt idx="8">
                  <c:v>18620</c:v>
                </c:pt>
                <c:pt idx="9">
                  <c:v>21000</c:v>
                </c:pt>
              </c:numCache>
            </c:numRef>
          </c:val>
          <c:extLst xmlns:c16r2="http://schemas.microsoft.com/office/drawing/2015/06/chart">
            <c:ext xmlns:c16="http://schemas.microsoft.com/office/drawing/2014/chart" uri="{C3380CC4-5D6E-409C-BE32-E72D297353CC}">
              <c16:uniqueId val="{00000003-A238-4050-9EF3-A4634E9D0DE1}"/>
            </c:ext>
          </c:extLst>
        </c:ser>
        <c:dLbls>
          <c:showLegendKey val="0"/>
          <c:showVal val="0"/>
          <c:showCatName val="0"/>
          <c:showSerName val="0"/>
          <c:showPercent val="0"/>
          <c:showBubbleSize val="0"/>
        </c:dLbls>
        <c:gapWidth val="150"/>
        <c:overlap val="100"/>
        <c:axId val="1463183008"/>
        <c:axId val="1463183552"/>
      </c:barChart>
      <c:catAx>
        <c:axId val="146318300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3552"/>
        <c:crosses val="autoZero"/>
        <c:auto val="1"/>
        <c:lblAlgn val="ctr"/>
        <c:lblOffset val="100"/>
        <c:noMultiLvlLbl val="0"/>
      </c:catAx>
      <c:valAx>
        <c:axId val="146318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3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Timaru District</a:t>
            </a: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change'!$C$65:$C$74</c:f>
              <c:numCache>
                <c:formatCode>#,##0</c:formatCode>
                <c:ptCount val="10"/>
                <c:pt idx="0">
                  <c:v>9300</c:v>
                </c:pt>
                <c:pt idx="1">
                  <c:v>8900</c:v>
                </c:pt>
                <c:pt idx="2">
                  <c:v>8300</c:v>
                </c:pt>
                <c:pt idx="3">
                  <c:v>8300</c:v>
                </c:pt>
                <c:pt idx="4">
                  <c:v>8440</c:v>
                </c:pt>
                <c:pt idx="5">
                  <c:v>8610</c:v>
                </c:pt>
                <c:pt idx="6">
                  <c:v>8520</c:v>
                </c:pt>
                <c:pt idx="7">
                  <c:v>8350</c:v>
                </c:pt>
                <c:pt idx="8">
                  <c:v>8020</c:v>
                </c:pt>
                <c:pt idx="9">
                  <c:v>7720</c:v>
                </c:pt>
              </c:numCache>
            </c:numRef>
          </c:val>
          <c:extLst xmlns:c16r2="http://schemas.microsoft.com/office/drawing/2015/06/chart">
            <c:ext xmlns:c16="http://schemas.microsoft.com/office/drawing/2014/chart" uri="{C3380CC4-5D6E-409C-BE32-E72D297353CC}">
              <c16:uniqueId val="{00000000-9F12-4DD1-BC3F-F82DD1ABF54A}"/>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change'!$D$65:$D$74</c:f>
              <c:numCache>
                <c:formatCode>#,##0</c:formatCode>
                <c:ptCount val="10"/>
                <c:pt idx="0">
                  <c:v>14300</c:v>
                </c:pt>
                <c:pt idx="1">
                  <c:v>12600</c:v>
                </c:pt>
                <c:pt idx="2">
                  <c:v>12200</c:v>
                </c:pt>
                <c:pt idx="3">
                  <c:v>11850</c:v>
                </c:pt>
                <c:pt idx="4">
                  <c:v>12400</c:v>
                </c:pt>
                <c:pt idx="5">
                  <c:v>12390</c:v>
                </c:pt>
                <c:pt idx="6">
                  <c:v>12380</c:v>
                </c:pt>
                <c:pt idx="7">
                  <c:v>11940</c:v>
                </c:pt>
                <c:pt idx="8">
                  <c:v>11700</c:v>
                </c:pt>
                <c:pt idx="9">
                  <c:v>11710</c:v>
                </c:pt>
              </c:numCache>
            </c:numRef>
          </c:val>
          <c:extLst xmlns:c16r2="http://schemas.microsoft.com/office/drawing/2015/06/chart">
            <c:ext xmlns:c16="http://schemas.microsoft.com/office/drawing/2014/chart" uri="{C3380CC4-5D6E-409C-BE32-E72D297353CC}">
              <c16:uniqueId val="{00000001-9F12-4DD1-BC3F-F82DD1ABF54A}"/>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change'!$E$65:$E$74</c:f>
              <c:numCache>
                <c:formatCode>#,##0</c:formatCode>
                <c:ptCount val="10"/>
                <c:pt idx="0">
                  <c:v>12800</c:v>
                </c:pt>
                <c:pt idx="1">
                  <c:v>13800</c:v>
                </c:pt>
                <c:pt idx="2">
                  <c:v>15300</c:v>
                </c:pt>
                <c:pt idx="3">
                  <c:v>16140</c:v>
                </c:pt>
                <c:pt idx="4">
                  <c:v>15870</c:v>
                </c:pt>
                <c:pt idx="5">
                  <c:v>15320</c:v>
                </c:pt>
                <c:pt idx="6">
                  <c:v>14560</c:v>
                </c:pt>
                <c:pt idx="7">
                  <c:v>14370</c:v>
                </c:pt>
                <c:pt idx="8">
                  <c:v>14240</c:v>
                </c:pt>
                <c:pt idx="9">
                  <c:v>14200</c:v>
                </c:pt>
              </c:numCache>
            </c:numRef>
          </c:val>
          <c:extLst xmlns:c16r2="http://schemas.microsoft.com/office/drawing/2015/06/chart">
            <c:ext xmlns:c16="http://schemas.microsoft.com/office/drawing/2014/chart" uri="{C3380CC4-5D6E-409C-BE32-E72D297353CC}">
              <c16:uniqueId val="{00000002-9F12-4DD1-BC3F-F82DD1ABF54A}"/>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change'!$F$65:$F$74</c:f>
              <c:numCache>
                <c:formatCode>#,##0</c:formatCode>
                <c:ptCount val="10"/>
                <c:pt idx="0">
                  <c:v>7100</c:v>
                </c:pt>
                <c:pt idx="1">
                  <c:v>7500</c:v>
                </c:pt>
                <c:pt idx="2">
                  <c:v>8000</c:v>
                </c:pt>
                <c:pt idx="3">
                  <c:v>9160</c:v>
                </c:pt>
                <c:pt idx="4">
                  <c:v>10690</c:v>
                </c:pt>
                <c:pt idx="5">
                  <c:v>12180</c:v>
                </c:pt>
                <c:pt idx="6">
                  <c:v>13940</c:v>
                </c:pt>
                <c:pt idx="7">
                  <c:v>15330</c:v>
                </c:pt>
                <c:pt idx="8">
                  <c:v>16280</c:v>
                </c:pt>
                <c:pt idx="9">
                  <c:v>16510</c:v>
                </c:pt>
              </c:numCache>
            </c:numRef>
          </c:val>
          <c:extLst xmlns:c16r2="http://schemas.microsoft.com/office/drawing/2015/06/chart">
            <c:ext xmlns:c16="http://schemas.microsoft.com/office/drawing/2014/chart" uri="{C3380CC4-5D6E-409C-BE32-E72D297353CC}">
              <c16:uniqueId val="{00000003-9F12-4DD1-BC3F-F82DD1ABF54A}"/>
            </c:ext>
          </c:extLst>
        </c:ser>
        <c:dLbls>
          <c:showLegendKey val="0"/>
          <c:showVal val="0"/>
          <c:showCatName val="0"/>
          <c:showSerName val="0"/>
          <c:showPercent val="0"/>
          <c:showBubbleSize val="0"/>
        </c:dLbls>
        <c:gapWidth val="150"/>
        <c:overlap val="100"/>
        <c:axId val="1463181920"/>
        <c:axId val="1463184640"/>
      </c:barChart>
      <c:catAx>
        <c:axId val="14631819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4640"/>
        <c:crosses val="autoZero"/>
        <c:auto val="1"/>
        <c:lblAlgn val="ctr"/>
        <c:lblOffset val="100"/>
        <c:noMultiLvlLbl val="0"/>
      </c:catAx>
      <c:valAx>
        <c:axId val="1463184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Waimate District</a:t>
            </a: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change'!$C$85:$C$94</c:f>
              <c:numCache>
                <c:formatCode>#,##0</c:formatCode>
                <c:ptCount val="10"/>
                <c:pt idx="0">
                  <c:v>1810</c:v>
                </c:pt>
                <c:pt idx="1">
                  <c:v>1570</c:v>
                </c:pt>
                <c:pt idx="2">
                  <c:v>1500</c:v>
                </c:pt>
                <c:pt idx="3">
                  <c:v>1430</c:v>
                </c:pt>
                <c:pt idx="4">
                  <c:v>1520</c:v>
                </c:pt>
                <c:pt idx="5">
                  <c:v>1570</c:v>
                </c:pt>
                <c:pt idx="6">
                  <c:v>1590</c:v>
                </c:pt>
                <c:pt idx="7">
                  <c:v>1580</c:v>
                </c:pt>
                <c:pt idx="8">
                  <c:v>1560</c:v>
                </c:pt>
                <c:pt idx="9">
                  <c:v>1560</c:v>
                </c:pt>
              </c:numCache>
            </c:numRef>
          </c:val>
          <c:extLst xmlns:c16r2="http://schemas.microsoft.com/office/drawing/2015/06/chart">
            <c:ext xmlns:c16="http://schemas.microsoft.com/office/drawing/2014/chart" uri="{C3380CC4-5D6E-409C-BE32-E72D297353CC}">
              <c16:uniqueId val="{00000000-E4F9-4192-8884-EDB9487551DC}"/>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change'!$D$85:$D$94</c:f>
              <c:numCache>
                <c:formatCode>#,##0</c:formatCode>
                <c:ptCount val="10"/>
                <c:pt idx="0">
                  <c:v>2300</c:v>
                </c:pt>
                <c:pt idx="1">
                  <c:v>1870</c:v>
                </c:pt>
                <c:pt idx="2">
                  <c:v>1790</c:v>
                </c:pt>
                <c:pt idx="3">
                  <c:v>1890</c:v>
                </c:pt>
                <c:pt idx="4">
                  <c:v>1920</c:v>
                </c:pt>
                <c:pt idx="5">
                  <c:v>1960</c:v>
                </c:pt>
                <c:pt idx="6">
                  <c:v>2050</c:v>
                </c:pt>
                <c:pt idx="7">
                  <c:v>2020</c:v>
                </c:pt>
                <c:pt idx="8">
                  <c:v>1980</c:v>
                </c:pt>
                <c:pt idx="9">
                  <c:v>2050</c:v>
                </c:pt>
              </c:numCache>
            </c:numRef>
          </c:val>
          <c:extLst xmlns:c16r2="http://schemas.microsoft.com/office/drawing/2015/06/chart">
            <c:ext xmlns:c16="http://schemas.microsoft.com/office/drawing/2014/chart" uri="{C3380CC4-5D6E-409C-BE32-E72D297353CC}">
              <c16:uniqueId val="{00000001-E4F9-4192-8884-EDB9487551DC}"/>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change'!$E$85:$E$94</c:f>
              <c:numCache>
                <c:formatCode>#,##0</c:formatCode>
                <c:ptCount val="10"/>
                <c:pt idx="0">
                  <c:v>2440</c:v>
                </c:pt>
                <c:pt idx="1">
                  <c:v>2520</c:v>
                </c:pt>
                <c:pt idx="2">
                  <c:v>2660</c:v>
                </c:pt>
                <c:pt idx="3">
                  <c:v>2780</c:v>
                </c:pt>
                <c:pt idx="4">
                  <c:v>2730</c:v>
                </c:pt>
                <c:pt idx="5">
                  <c:v>2590</c:v>
                </c:pt>
                <c:pt idx="6">
                  <c:v>2400</c:v>
                </c:pt>
                <c:pt idx="7">
                  <c:v>2410</c:v>
                </c:pt>
                <c:pt idx="8">
                  <c:v>2420</c:v>
                </c:pt>
                <c:pt idx="9">
                  <c:v>2410</c:v>
                </c:pt>
              </c:numCache>
            </c:numRef>
          </c:val>
          <c:extLst xmlns:c16r2="http://schemas.microsoft.com/office/drawing/2015/06/chart">
            <c:ext xmlns:c16="http://schemas.microsoft.com/office/drawing/2014/chart" uri="{C3380CC4-5D6E-409C-BE32-E72D297353CC}">
              <c16:uniqueId val="{00000002-E4F9-4192-8884-EDB9487551DC}"/>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change'!$F$85:$F$94</c:f>
              <c:numCache>
                <c:formatCode>#,##0</c:formatCode>
                <c:ptCount val="10"/>
                <c:pt idx="0">
                  <c:v>1220</c:v>
                </c:pt>
                <c:pt idx="1">
                  <c:v>1270</c:v>
                </c:pt>
                <c:pt idx="2">
                  <c:v>1440</c:v>
                </c:pt>
                <c:pt idx="3">
                  <c:v>1720</c:v>
                </c:pt>
                <c:pt idx="4">
                  <c:v>1860</c:v>
                </c:pt>
                <c:pt idx="5">
                  <c:v>2060</c:v>
                </c:pt>
                <c:pt idx="6">
                  <c:v>2300</c:v>
                </c:pt>
                <c:pt idx="7">
                  <c:v>2420</c:v>
                </c:pt>
                <c:pt idx="8">
                  <c:v>2520</c:v>
                </c:pt>
                <c:pt idx="9">
                  <c:v>2530</c:v>
                </c:pt>
              </c:numCache>
            </c:numRef>
          </c:val>
          <c:extLst xmlns:c16r2="http://schemas.microsoft.com/office/drawing/2015/06/chart">
            <c:ext xmlns:c16="http://schemas.microsoft.com/office/drawing/2014/chart" uri="{C3380CC4-5D6E-409C-BE32-E72D297353CC}">
              <c16:uniqueId val="{00000003-E4F9-4192-8884-EDB9487551DC}"/>
            </c:ext>
          </c:extLst>
        </c:ser>
        <c:dLbls>
          <c:showLegendKey val="0"/>
          <c:showVal val="0"/>
          <c:showCatName val="0"/>
          <c:showSerName val="0"/>
          <c:showPercent val="0"/>
          <c:showBubbleSize val="0"/>
        </c:dLbls>
        <c:gapWidth val="150"/>
        <c:overlap val="100"/>
        <c:axId val="1463187360"/>
        <c:axId val="1463185728"/>
      </c:barChart>
      <c:catAx>
        <c:axId val="14631873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5728"/>
        <c:crosses val="autoZero"/>
        <c:auto val="1"/>
        <c:lblAlgn val="ctr"/>
        <c:lblOffset val="100"/>
        <c:noMultiLvlLbl val="0"/>
      </c:catAx>
      <c:valAx>
        <c:axId val="1463185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7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Waitaki District</a:t>
            </a: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change'!$C$95:$C$104</c:f>
              <c:numCache>
                <c:formatCode>#,##0</c:formatCode>
                <c:ptCount val="10"/>
                <c:pt idx="0">
                  <c:v>4700</c:v>
                </c:pt>
                <c:pt idx="1">
                  <c:v>4100</c:v>
                </c:pt>
                <c:pt idx="2">
                  <c:v>3900</c:v>
                </c:pt>
                <c:pt idx="3">
                  <c:v>3960</c:v>
                </c:pt>
                <c:pt idx="4">
                  <c:v>4200</c:v>
                </c:pt>
                <c:pt idx="5">
                  <c:v>4400</c:v>
                </c:pt>
                <c:pt idx="6">
                  <c:v>4490</c:v>
                </c:pt>
                <c:pt idx="7">
                  <c:v>4460</c:v>
                </c:pt>
                <c:pt idx="8">
                  <c:v>4370</c:v>
                </c:pt>
                <c:pt idx="9">
                  <c:v>4320</c:v>
                </c:pt>
              </c:numCache>
            </c:numRef>
          </c:val>
          <c:extLst xmlns:c16r2="http://schemas.microsoft.com/office/drawing/2015/06/chart">
            <c:ext xmlns:c16="http://schemas.microsoft.com/office/drawing/2014/chart" uri="{C3380CC4-5D6E-409C-BE32-E72D297353CC}">
              <c16:uniqueId val="{00000000-3EF7-4EA4-90B2-509E9D4CCDBC}"/>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change'!$D$95:$D$104</c:f>
              <c:numCache>
                <c:formatCode>#,##0</c:formatCode>
                <c:ptCount val="10"/>
                <c:pt idx="0">
                  <c:v>7000</c:v>
                </c:pt>
                <c:pt idx="1">
                  <c:v>5400</c:v>
                </c:pt>
                <c:pt idx="2">
                  <c:v>5000</c:v>
                </c:pt>
                <c:pt idx="3">
                  <c:v>5210</c:v>
                </c:pt>
                <c:pt idx="4">
                  <c:v>5510</c:v>
                </c:pt>
                <c:pt idx="5">
                  <c:v>5630</c:v>
                </c:pt>
                <c:pt idx="6">
                  <c:v>5700</c:v>
                </c:pt>
                <c:pt idx="7">
                  <c:v>5700</c:v>
                </c:pt>
                <c:pt idx="8">
                  <c:v>5800</c:v>
                </c:pt>
                <c:pt idx="9">
                  <c:v>6000</c:v>
                </c:pt>
              </c:numCache>
            </c:numRef>
          </c:val>
          <c:extLst xmlns:c16r2="http://schemas.microsoft.com/office/drawing/2015/06/chart">
            <c:ext xmlns:c16="http://schemas.microsoft.com/office/drawing/2014/chart" uri="{C3380CC4-5D6E-409C-BE32-E72D297353CC}">
              <c16:uniqueId val="{00000001-3EF7-4EA4-90B2-509E9D4CCDBC}"/>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change'!$E$95:$E$104</c:f>
              <c:numCache>
                <c:formatCode>#,##0</c:formatCode>
                <c:ptCount val="10"/>
                <c:pt idx="0">
                  <c:v>6700</c:v>
                </c:pt>
                <c:pt idx="1">
                  <c:v>7000</c:v>
                </c:pt>
                <c:pt idx="2">
                  <c:v>7600</c:v>
                </c:pt>
                <c:pt idx="3">
                  <c:v>7560</c:v>
                </c:pt>
                <c:pt idx="4">
                  <c:v>7390</c:v>
                </c:pt>
                <c:pt idx="5">
                  <c:v>7060</c:v>
                </c:pt>
                <c:pt idx="6">
                  <c:v>6780</c:v>
                </c:pt>
                <c:pt idx="7">
                  <c:v>6780</c:v>
                </c:pt>
                <c:pt idx="8">
                  <c:v>6870</c:v>
                </c:pt>
                <c:pt idx="9">
                  <c:v>6890</c:v>
                </c:pt>
              </c:numCache>
            </c:numRef>
          </c:val>
          <c:extLst xmlns:c16r2="http://schemas.microsoft.com/office/drawing/2015/06/chart">
            <c:ext xmlns:c16="http://schemas.microsoft.com/office/drawing/2014/chart" uri="{C3380CC4-5D6E-409C-BE32-E72D297353CC}">
              <c16:uniqueId val="{00000002-3EF7-4EA4-90B2-509E9D4CCDBC}"/>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change'!$F$95:$F$104</c:f>
              <c:numCache>
                <c:formatCode>#,##0</c:formatCode>
                <c:ptCount val="10"/>
                <c:pt idx="0">
                  <c:v>3700</c:v>
                </c:pt>
                <c:pt idx="1">
                  <c:v>3900</c:v>
                </c:pt>
                <c:pt idx="2">
                  <c:v>4200</c:v>
                </c:pt>
                <c:pt idx="3">
                  <c:v>4690</c:v>
                </c:pt>
                <c:pt idx="4">
                  <c:v>5170</c:v>
                </c:pt>
                <c:pt idx="5">
                  <c:v>5700</c:v>
                </c:pt>
                <c:pt idx="6">
                  <c:v>6280</c:v>
                </c:pt>
                <c:pt idx="7">
                  <c:v>6680</c:v>
                </c:pt>
                <c:pt idx="8">
                  <c:v>6840</c:v>
                </c:pt>
                <c:pt idx="9">
                  <c:v>6880</c:v>
                </c:pt>
              </c:numCache>
            </c:numRef>
          </c:val>
          <c:extLst xmlns:c16r2="http://schemas.microsoft.com/office/drawing/2015/06/chart">
            <c:ext xmlns:c16="http://schemas.microsoft.com/office/drawing/2014/chart" uri="{C3380CC4-5D6E-409C-BE32-E72D297353CC}">
              <c16:uniqueId val="{00000003-3EF7-4EA4-90B2-509E9D4CCDBC}"/>
            </c:ext>
          </c:extLst>
        </c:ser>
        <c:dLbls>
          <c:showLegendKey val="0"/>
          <c:showVal val="0"/>
          <c:showCatName val="0"/>
          <c:showSerName val="0"/>
          <c:showPercent val="0"/>
          <c:showBubbleSize val="0"/>
        </c:dLbls>
        <c:gapWidth val="150"/>
        <c:overlap val="100"/>
        <c:axId val="1463187904"/>
        <c:axId val="1463188992"/>
      </c:barChart>
      <c:catAx>
        <c:axId val="14631879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8992"/>
        <c:crosses val="autoZero"/>
        <c:auto val="1"/>
        <c:lblAlgn val="ctr"/>
        <c:lblOffset val="100"/>
        <c:noMultiLvlLbl val="0"/>
      </c:catAx>
      <c:valAx>
        <c:axId val="1463188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7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NZ" sz="1200">
                <a:solidFill>
                  <a:srgbClr val="136B99"/>
                </a:solidFill>
                <a:latin typeface="Arial" panose="020B0604020202020204" pitchFamily="34" charset="0"/>
                <a:cs typeface="Arial" panose="020B0604020202020204" pitchFamily="34" charset="0"/>
              </a:rPr>
              <a:t>Projected average annual population change (per cent) </a:t>
            </a:r>
            <a:br>
              <a:rPr lang="en-NZ" sz="1200">
                <a:solidFill>
                  <a:srgbClr val="136B99"/>
                </a:solidFill>
                <a:latin typeface="Arial" panose="020B0604020202020204" pitchFamily="34" charset="0"/>
                <a:cs typeface="Arial" panose="020B0604020202020204" pitchFamily="34" charset="0"/>
              </a:rPr>
            </a:br>
            <a:r>
              <a:rPr lang="en-NZ" sz="1200">
                <a:solidFill>
                  <a:srgbClr val="136B99"/>
                </a:solidFill>
                <a:latin typeface="Arial" panose="020B0604020202020204" pitchFamily="34" charset="0"/>
                <a:cs typeface="Arial" panose="020B0604020202020204" pitchFamily="34" charset="0"/>
              </a:rPr>
              <a:t>by regional council area, 2013–43</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 RC projections, charts'!$B$28</c:f>
              <c:strCache>
                <c:ptCount val="1"/>
                <c:pt idx="0">
                  <c:v>High</c:v>
                </c:pt>
              </c:strCache>
            </c:strRef>
          </c:tx>
          <c:spPr>
            <a:ln w="25400" cap="rnd">
              <a:no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 RC projections, charts'!$A$29:$A$45</c:f>
              <c:strCache>
                <c:ptCount val="17"/>
                <c:pt idx="0">
                  <c:v>Auckland</c:v>
                </c:pt>
                <c:pt idx="1">
                  <c:v>Canterbury</c:v>
                </c:pt>
                <c:pt idx="2">
                  <c:v>New Zealand</c:v>
                </c:pt>
                <c:pt idx="3">
                  <c:v>Waikato</c:v>
                </c:pt>
                <c:pt idx="4">
                  <c:v>Bay of Plenty</c:v>
                </c:pt>
                <c:pt idx="5">
                  <c:v>Taranaki</c:v>
                </c:pt>
                <c:pt idx="6">
                  <c:v>Nelson</c:v>
                </c:pt>
                <c:pt idx="7">
                  <c:v>Otago</c:v>
                </c:pt>
                <c:pt idx="8">
                  <c:v>Wellington</c:v>
                </c:pt>
                <c:pt idx="9">
                  <c:v>Northland</c:v>
                </c:pt>
                <c:pt idx="10">
                  <c:v>Tasman</c:v>
                </c:pt>
                <c:pt idx="11">
                  <c:v>Marlborough</c:v>
                </c:pt>
                <c:pt idx="12">
                  <c:v>Hawke's Bay</c:v>
                </c:pt>
                <c:pt idx="13">
                  <c:v>Gisborne</c:v>
                </c:pt>
                <c:pt idx="14">
                  <c:v>Manawatu-Wanganui</c:v>
                </c:pt>
                <c:pt idx="15">
                  <c:v>West Coast</c:v>
                </c:pt>
                <c:pt idx="16">
                  <c:v>Southland</c:v>
                </c:pt>
              </c:strCache>
            </c:strRef>
          </c:cat>
          <c:val>
            <c:numRef>
              <c:f>'2. RC projections, charts'!$B$29:$B$45</c:f>
              <c:numCache>
                <c:formatCode>General</c:formatCode>
                <c:ptCount val="17"/>
                <c:pt idx="0">
                  <c:v>1.6</c:v>
                </c:pt>
                <c:pt idx="1">
                  <c:v>1.4</c:v>
                </c:pt>
                <c:pt idx="2" formatCode="0.0">
                  <c:v>1</c:v>
                </c:pt>
                <c:pt idx="3">
                  <c:v>1.1000000000000001</c:v>
                </c:pt>
                <c:pt idx="4">
                  <c:v>1</c:v>
                </c:pt>
                <c:pt idx="5">
                  <c:v>0.9</c:v>
                </c:pt>
                <c:pt idx="6">
                  <c:v>0.9</c:v>
                </c:pt>
                <c:pt idx="7">
                  <c:v>0.9</c:v>
                </c:pt>
                <c:pt idx="8">
                  <c:v>0.8</c:v>
                </c:pt>
                <c:pt idx="9">
                  <c:v>0.8</c:v>
                </c:pt>
                <c:pt idx="10">
                  <c:v>0.8</c:v>
                </c:pt>
                <c:pt idx="11">
                  <c:v>0.6</c:v>
                </c:pt>
                <c:pt idx="12">
                  <c:v>0.6</c:v>
                </c:pt>
                <c:pt idx="13">
                  <c:v>0.5</c:v>
                </c:pt>
                <c:pt idx="14">
                  <c:v>0.5</c:v>
                </c:pt>
                <c:pt idx="15">
                  <c:v>0.5</c:v>
                </c:pt>
                <c:pt idx="16">
                  <c:v>0.5</c:v>
                </c:pt>
              </c:numCache>
            </c:numRef>
          </c:val>
          <c:smooth val="0"/>
          <c:extLst xmlns:c16r2="http://schemas.microsoft.com/office/drawing/2015/06/chart">
            <c:ext xmlns:c16="http://schemas.microsoft.com/office/drawing/2014/chart" uri="{C3380CC4-5D6E-409C-BE32-E72D297353CC}">
              <c16:uniqueId val="{00000000-EE01-4DB1-8DEA-49DD0537F7E5}"/>
            </c:ext>
          </c:extLst>
        </c:ser>
        <c:ser>
          <c:idx val="1"/>
          <c:order val="1"/>
          <c:tx>
            <c:strRef>
              <c:f>'2. RC projections, charts'!$C$28</c:f>
              <c:strCache>
                <c:ptCount val="1"/>
                <c:pt idx="0">
                  <c:v>Medium</c:v>
                </c:pt>
              </c:strCache>
            </c:strRef>
          </c:tx>
          <c:spPr>
            <a:ln w="25400" cap="rnd">
              <a:no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 RC projections, charts'!$A$29:$A$45</c:f>
              <c:strCache>
                <c:ptCount val="17"/>
                <c:pt idx="0">
                  <c:v>Auckland</c:v>
                </c:pt>
                <c:pt idx="1">
                  <c:v>Canterbury</c:v>
                </c:pt>
                <c:pt idx="2">
                  <c:v>New Zealand</c:v>
                </c:pt>
                <c:pt idx="3">
                  <c:v>Waikato</c:v>
                </c:pt>
                <c:pt idx="4">
                  <c:v>Bay of Plenty</c:v>
                </c:pt>
                <c:pt idx="5">
                  <c:v>Taranaki</c:v>
                </c:pt>
                <c:pt idx="6">
                  <c:v>Nelson</c:v>
                </c:pt>
                <c:pt idx="7">
                  <c:v>Otago</c:v>
                </c:pt>
                <c:pt idx="8">
                  <c:v>Wellington</c:v>
                </c:pt>
                <c:pt idx="9">
                  <c:v>Northland</c:v>
                </c:pt>
                <c:pt idx="10">
                  <c:v>Tasman</c:v>
                </c:pt>
                <c:pt idx="11">
                  <c:v>Marlborough</c:v>
                </c:pt>
                <c:pt idx="12">
                  <c:v>Hawke's Bay</c:v>
                </c:pt>
                <c:pt idx="13">
                  <c:v>Gisborne</c:v>
                </c:pt>
                <c:pt idx="14">
                  <c:v>Manawatu-Wanganui</c:v>
                </c:pt>
                <c:pt idx="15">
                  <c:v>West Coast</c:v>
                </c:pt>
                <c:pt idx="16">
                  <c:v>Southland</c:v>
                </c:pt>
              </c:strCache>
            </c:strRef>
          </c:cat>
          <c:val>
            <c:numRef>
              <c:f>'2. RC projections, charts'!$C$29:$C$45</c:f>
              <c:numCache>
                <c:formatCode>General</c:formatCode>
                <c:ptCount val="17"/>
                <c:pt idx="0">
                  <c:v>1.3</c:v>
                </c:pt>
                <c:pt idx="1">
                  <c:v>0.9</c:v>
                </c:pt>
                <c:pt idx="2" formatCode="0.0">
                  <c:v>0.8</c:v>
                </c:pt>
                <c:pt idx="3">
                  <c:v>0.7</c:v>
                </c:pt>
                <c:pt idx="4">
                  <c:v>0.5</c:v>
                </c:pt>
                <c:pt idx="5">
                  <c:v>0.5</c:v>
                </c:pt>
                <c:pt idx="6">
                  <c:v>0.5</c:v>
                </c:pt>
                <c:pt idx="7">
                  <c:v>0.5</c:v>
                </c:pt>
                <c:pt idx="8">
                  <c:v>0.4</c:v>
                </c:pt>
                <c:pt idx="9">
                  <c:v>0.3</c:v>
                </c:pt>
                <c:pt idx="10">
                  <c:v>0.3</c:v>
                </c:pt>
                <c:pt idx="11">
                  <c:v>0.2</c:v>
                </c:pt>
                <c:pt idx="12">
                  <c:v>0.1</c:v>
                </c:pt>
                <c:pt idx="13">
                  <c:v>0</c:v>
                </c:pt>
                <c:pt idx="14">
                  <c:v>0</c:v>
                </c:pt>
                <c:pt idx="15">
                  <c:v>0</c:v>
                </c:pt>
                <c:pt idx="16">
                  <c:v>0</c:v>
                </c:pt>
              </c:numCache>
            </c:numRef>
          </c:val>
          <c:smooth val="0"/>
          <c:extLst xmlns:c16r2="http://schemas.microsoft.com/office/drawing/2015/06/chart">
            <c:ext xmlns:c16="http://schemas.microsoft.com/office/drawing/2014/chart" uri="{C3380CC4-5D6E-409C-BE32-E72D297353CC}">
              <c16:uniqueId val="{00000001-EE01-4DB1-8DEA-49DD0537F7E5}"/>
            </c:ext>
          </c:extLst>
        </c:ser>
        <c:ser>
          <c:idx val="2"/>
          <c:order val="2"/>
          <c:tx>
            <c:strRef>
              <c:f>'2. RC projections, charts'!$D$28</c:f>
              <c:strCache>
                <c:ptCount val="1"/>
                <c:pt idx="0">
                  <c:v>Low</c:v>
                </c:pt>
              </c:strCache>
            </c:strRef>
          </c:tx>
          <c:spPr>
            <a:ln w="25400" cap="rnd">
              <a:no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 RC projections, charts'!$A$29:$A$45</c:f>
              <c:strCache>
                <c:ptCount val="17"/>
                <c:pt idx="0">
                  <c:v>Auckland</c:v>
                </c:pt>
                <c:pt idx="1">
                  <c:v>Canterbury</c:v>
                </c:pt>
                <c:pt idx="2">
                  <c:v>New Zealand</c:v>
                </c:pt>
                <c:pt idx="3">
                  <c:v>Waikato</c:v>
                </c:pt>
                <c:pt idx="4">
                  <c:v>Bay of Plenty</c:v>
                </c:pt>
                <c:pt idx="5">
                  <c:v>Taranaki</c:v>
                </c:pt>
                <c:pt idx="6">
                  <c:v>Nelson</c:v>
                </c:pt>
                <c:pt idx="7">
                  <c:v>Otago</c:v>
                </c:pt>
                <c:pt idx="8">
                  <c:v>Wellington</c:v>
                </c:pt>
                <c:pt idx="9">
                  <c:v>Northland</c:v>
                </c:pt>
                <c:pt idx="10">
                  <c:v>Tasman</c:v>
                </c:pt>
                <c:pt idx="11">
                  <c:v>Marlborough</c:v>
                </c:pt>
                <c:pt idx="12">
                  <c:v>Hawke's Bay</c:v>
                </c:pt>
                <c:pt idx="13">
                  <c:v>Gisborne</c:v>
                </c:pt>
                <c:pt idx="14">
                  <c:v>Manawatu-Wanganui</c:v>
                </c:pt>
                <c:pt idx="15">
                  <c:v>West Coast</c:v>
                </c:pt>
                <c:pt idx="16">
                  <c:v>Southland</c:v>
                </c:pt>
              </c:strCache>
            </c:strRef>
          </c:cat>
          <c:val>
            <c:numRef>
              <c:f>'2. RC projections, charts'!$D$29:$D$45</c:f>
              <c:numCache>
                <c:formatCode>General</c:formatCode>
                <c:ptCount val="17"/>
                <c:pt idx="0">
                  <c:v>1</c:v>
                </c:pt>
                <c:pt idx="1">
                  <c:v>0.2</c:v>
                </c:pt>
                <c:pt idx="2" formatCode="0.0">
                  <c:v>0.6</c:v>
                </c:pt>
                <c:pt idx="3">
                  <c:v>0.2</c:v>
                </c:pt>
                <c:pt idx="4">
                  <c:v>0</c:v>
                </c:pt>
                <c:pt idx="5">
                  <c:v>-0.1</c:v>
                </c:pt>
                <c:pt idx="6">
                  <c:v>-0.1</c:v>
                </c:pt>
                <c:pt idx="7">
                  <c:v>0</c:v>
                </c:pt>
                <c:pt idx="8">
                  <c:v>-0.1</c:v>
                </c:pt>
                <c:pt idx="9">
                  <c:v>-0.2</c:v>
                </c:pt>
                <c:pt idx="10">
                  <c:v>-0.2</c:v>
                </c:pt>
                <c:pt idx="11">
                  <c:v>-0.4</c:v>
                </c:pt>
                <c:pt idx="12">
                  <c:v>-0.4</c:v>
                </c:pt>
                <c:pt idx="13">
                  <c:v>-0.5</c:v>
                </c:pt>
                <c:pt idx="14">
                  <c:v>-0.5</c:v>
                </c:pt>
                <c:pt idx="15">
                  <c:v>-0.6</c:v>
                </c:pt>
                <c:pt idx="16">
                  <c:v>-0.5</c:v>
                </c:pt>
              </c:numCache>
            </c:numRef>
          </c:val>
          <c:smooth val="0"/>
          <c:extLst xmlns:c16r2="http://schemas.microsoft.com/office/drawing/2015/06/chart">
            <c:ext xmlns:c16="http://schemas.microsoft.com/office/drawing/2014/chart" uri="{C3380CC4-5D6E-409C-BE32-E72D297353CC}">
              <c16:uniqueId val="{00000002-EE01-4DB1-8DEA-49DD0537F7E5}"/>
            </c:ext>
          </c:extLst>
        </c:ser>
        <c:dLbls>
          <c:dLblPos val="ctr"/>
          <c:showLegendKey val="0"/>
          <c:showVal val="1"/>
          <c:showCatName val="0"/>
          <c:showSerName val="0"/>
          <c:showPercent val="0"/>
          <c:showBubbleSize val="0"/>
        </c:dLbls>
        <c:marker val="1"/>
        <c:smooth val="0"/>
        <c:axId val="1458093072"/>
        <c:axId val="1458094160"/>
      </c:lineChart>
      <c:catAx>
        <c:axId val="1458093072"/>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sz="8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458094160"/>
        <c:crosses val="autoZero"/>
        <c:auto val="1"/>
        <c:lblAlgn val="ctr"/>
        <c:lblOffset val="0"/>
        <c:noMultiLvlLbl val="0"/>
      </c:catAx>
      <c:valAx>
        <c:axId val="145809416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00" b="0" i="0" u="none" strike="noStrike" kern="1200" baseline="0">
                    <a:solidFill>
                      <a:srgbClr val="136B99"/>
                    </a:solidFill>
                    <a:latin typeface="Arial" panose="020B0604020202020204" pitchFamily="34" charset="0"/>
                    <a:ea typeface="+mn-ea"/>
                    <a:cs typeface="Arial" panose="020B0604020202020204" pitchFamily="34" charset="0"/>
                  </a:defRPr>
                </a:pPr>
                <a:r>
                  <a:rPr lang="en-US" sz="1000" b="0">
                    <a:solidFill>
                      <a:srgbClr val="136B99"/>
                    </a:solidFill>
                    <a:latin typeface="Arial" panose="020B0604020202020204" pitchFamily="34" charset="0"/>
                    <a:cs typeface="Arial" panose="020B0604020202020204" pitchFamily="34" charset="0"/>
                  </a:rPr>
                  <a:t>Average annual per cent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458093072"/>
        <c:crosses val="autoZero"/>
        <c:crossBetween val="between"/>
      </c:valAx>
      <c:spPr>
        <a:noFill/>
        <a:ln>
          <a:noFill/>
        </a:ln>
        <a:effectLst/>
      </c:spPr>
    </c:plotArea>
    <c:legend>
      <c:legendPos val="b"/>
      <c:layout>
        <c:manualLayout>
          <c:xMode val="edge"/>
          <c:yMode val="edge"/>
          <c:x val="0.75050642800911127"/>
          <c:y val="0.17695850504750193"/>
          <c:w val="0.22553393598096155"/>
          <c:h val="5.0693751518805411E-2"/>
        </c:manualLayout>
      </c:layout>
      <c:overlay val="1"/>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Mackenzie District</a:t>
            </a: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change'!$C$75:$C$84</c:f>
              <c:numCache>
                <c:formatCode>#,##0</c:formatCode>
                <c:ptCount val="10"/>
                <c:pt idx="0">
                  <c:v>960</c:v>
                </c:pt>
                <c:pt idx="1">
                  <c:v>780</c:v>
                </c:pt>
                <c:pt idx="2">
                  <c:v>760</c:v>
                </c:pt>
                <c:pt idx="3">
                  <c:v>860</c:v>
                </c:pt>
                <c:pt idx="4">
                  <c:v>930</c:v>
                </c:pt>
                <c:pt idx="5">
                  <c:v>980</c:v>
                </c:pt>
                <c:pt idx="6">
                  <c:v>960</c:v>
                </c:pt>
                <c:pt idx="7">
                  <c:v>920</c:v>
                </c:pt>
                <c:pt idx="8">
                  <c:v>900</c:v>
                </c:pt>
                <c:pt idx="9">
                  <c:v>920</c:v>
                </c:pt>
              </c:numCache>
            </c:numRef>
          </c:val>
          <c:extLst xmlns:c16r2="http://schemas.microsoft.com/office/drawing/2015/06/chart">
            <c:ext xmlns:c16="http://schemas.microsoft.com/office/drawing/2014/chart" uri="{C3380CC4-5D6E-409C-BE32-E72D297353CC}">
              <c16:uniqueId val="{00000000-EF06-45EC-801A-244E846A6157}"/>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change'!$D$75:$D$84</c:f>
              <c:numCache>
                <c:formatCode>#,##0</c:formatCode>
                <c:ptCount val="10"/>
                <c:pt idx="0">
                  <c:v>1590</c:v>
                </c:pt>
                <c:pt idx="1">
                  <c:v>1220</c:v>
                </c:pt>
                <c:pt idx="2">
                  <c:v>1170</c:v>
                </c:pt>
                <c:pt idx="3">
                  <c:v>1170</c:v>
                </c:pt>
                <c:pt idx="4">
                  <c:v>1370</c:v>
                </c:pt>
                <c:pt idx="5">
                  <c:v>1330</c:v>
                </c:pt>
                <c:pt idx="6">
                  <c:v>1320</c:v>
                </c:pt>
                <c:pt idx="7">
                  <c:v>1320</c:v>
                </c:pt>
                <c:pt idx="8">
                  <c:v>1370</c:v>
                </c:pt>
                <c:pt idx="9">
                  <c:v>1370</c:v>
                </c:pt>
              </c:numCache>
            </c:numRef>
          </c:val>
          <c:extLst xmlns:c16r2="http://schemas.microsoft.com/office/drawing/2015/06/chart">
            <c:ext xmlns:c16="http://schemas.microsoft.com/office/drawing/2014/chart" uri="{C3380CC4-5D6E-409C-BE32-E72D297353CC}">
              <c16:uniqueId val="{00000001-EF06-45EC-801A-244E846A6157}"/>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change'!$E$75:$E$84</c:f>
              <c:numCache>
                <c:formatCode>#,##0</c:formatCode>
                <c:ptCount val="10"/>
                <c:pt idx="0">
                  <c:v>1240</c:v>
                </c:pt>
                <c:pt idx="1">
                  <c:v>1330</c:v>
                </c:pt>
                <c:pt idx="2">
                  <c:v>1470</c:v>
                </c:pt>
                <c:pt idx="3">
                  <c:v>1590</c:v>
                </c:pt>
                <c:pt idx="4">
                  <c:v>1560</c:v>
                </c:pt>
                <c:pt idx="5">
                  <c:v>1550</c:v>
                </c:pt>
                <c:pt idx="6">
                  <c:v>1520</c:v>
                </c:pt>
                <c:pt idx="7">
                  <c:v>1550</c:v>
                </c:pt>
                <c:pt idx="8">
                  <c:v>1490</c:v>
                </c:pt>
                <c:pt idx="9">
                  <c:v>1510</c:v>
                </c:pt>
              </c:numCache>
            </c:numRef>
          </c:val>
          <c:extLst xmlns:c16r2="http://schemas.microsoft.com/office/drawing/2015/06/chart">
            <c:ext xmlns:c16="http://schemas.microsoft.com/office/drawing/2014/chart" uri="{C3380CC4-5D6E-409C-BE32-E72D297353CC}">
              <c16:uniqueId val="{00000002-EF06-45EC-801A-244E846A6157}"/>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change'!$F$75:$F$84</c:f>
              <c:numCache>
                <c:formatCode>#,##0</c:formatCode>
                <c:ptCount val="10"/>
                <c:pt idx="0">
                  <c:v>380</c:v>
                </c:pt>
                <c:pt idx="1">
                  <c:v>450</c:v>
                </c:pt>
                <c:pt idx="2">
                  <c:v>500</c:v>
                </c:pt>
                <c:pt idx="3">
                  <c:v>680</c:v>
                </c:pt>
                <c:pt idx="4">
                  <c:v>810</c:v>
                </c:pt>
                <c:pt idx="5">
                  <c:v>940</c:v>
                </c:pt>
                <c:pt idx="6">
                  <c:v>1050</c:v>
                </c:pt>
                <c:pt idx="7">
                  <c:v>1140</c:v>
                </c:pt>
                <c:pt idx="8">
                  <c:v>1240</c:v>
                </c:pt>
                <c:pt idx="9">
                  <c:v>1230</c:v>
                </c:pt>
              </c:numCache>
            </c:numRef>
          </c:val>
          <c:extLst xmlns:c16r2="http://schemas.microsoft.com/office/drawing/2015/06/chart">
            <c:ext xmlns:c16="http://schemas.microsoft.com/office/drawing/2014/chart" uri="{C3380CC4-5D6E-409C-BE32-E72D297353CC}">
              <c16:uniqueId val="{00000003-EF06-45EC-801A-244E846A6157}"/>
            </c:ext>
          </c:extLst>
        </c:ser>
        <c:dLbls>
          <c:showLegendKey val="0"/>
          <c:showVal val="0"/>
          <c:showCatName val="0"/>
          <c:showSerName val="0"/>
          <c:showPercent val="0"/>
          <c:showBubbleSize val="0"/>
        </c:dLbls>
        <c:gapWidth val="150"/>
        <c:overlap val="100"/>
        <c:axId val="1463189536"/>
        <c:axId val="1463192256"/>
      </c:barChart>
      <c:catAx>
        <c:axId val="14631895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92256"/>
        <c:crosses val="autoZero"/>
        <c:auto val="1"/>
        <c:lblAlgn val="ctr"/>
        <c:lblOffset val="100"/>
        <c:noMultiLvlLbl val="0"/>
      </c:catAx>
      <c:valAx>
        <c:axId val="146319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Ashburton District</a:t>
            </a: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change'!$C$55:$C$64</c:f>
              <c:numCache>
                <c:formatCode>#,##0</c:formatCode>
                <c:ptCount val="10"/>
                <c:pt idx="0">
                  <c:v>5500</c:v>
                </c:pt>
                <c:pt idx="1">
                  <c:v>5500</c:v>
                </c:pt>
                <c:pt idx="2">
                  <c:v>5700</c:v>
                </c:pt>
                <c:pt idx="3">
                  <c:v>6730</c:v>
                </c:pt>
                <c:pt idx="4">
                  <c:v>7490</c:v>
                </c:pt>
                <c:pt idx="5">
                  <c:v>8020</c:v>
                </c:pt>
                <c:pt idx="6">
                  <c:v>8050</c:v>
                </c:pt>
                <c:pt idx="7">
                  <c:v>7990</c:v>
                </c:pt>
                <c:pt idx="8">
                  <c:v>7960</c:v>
                </c:pt>
                <c:pt idx="9">
                  <c:v>8160</c:v>
                </c:pt>
              </c:numCache>
            </c:numRef>
          </c:val>
          <c:extLst xmlns:c16r2="http://schemas.microsoft.com/office/drawing/2015/06/chart">
            <c:ext xmlns:c16="http://schemas.microsoft.com/office/drawing/2014/chart" uri="{C3380CC4-5D6E-409C-BE32-E72D297353CC}">
              <c16:uniqueId val="{00000000-E347-4C58-B096-CF682D931920}"/>
            </c:ext>
          </c:extLst>
        </c:ser>
        <c:ser>
          <c:idx val="1"/>
          <c:order val="1"/>
          <c:tx>
            <c:v>15-39 yrs</c:v>
          </c:tx>
          <c:spPr>
            <a:solidFill>
              <a:schemeClr val="accent2"/>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change'!$D$55:$D$64</c:f>
              <c:numCache>
                <c:formatCode>#,##0</c:formatCode>
                <c:ptCount val="10"/>
                <c:pt idx="0">
                  <c:v>8400</c:v>
                </c:pt>
                <c:pt idx="1">
                  <c:v>7800</c:v>
                </c:pt>
                <c:pt idx="2">
                  <c:v>8400</c:v>
                </c:pt>
                <c:pt idx="3">
                  <c:v>9690</c:v>
                </c:pt>
                <c:pt idx="4">
                  <c:v>10460</c:v>
                </c:pt>
                <c:pt idx="5">
                  <c:v>10670</c:v>
                </c:pt>
                <c:pt idx="6">
                  <c:v>11100</c:v>
                </c:pt>
                <c:pt idx="7">
                  <c:v>11400</c:v>
                </c:pt>
                <c:pt idx="8">
                  <c:v>11910</c:v>
                </c:pt>
                <c:pt idx="9">
                  <c:v>12580</c:v>
                </c:pt>
              </c:numCache>
            </c:numRef>
          </c:val>
          <c:extLst xmlns:c16r2="http://schemas.microsoft.com/office/drawing/2015/06/chart">
            <c:ext xmlns:c16="http://schemas.microsoft.com/office/drawing/2014/chart" uri="{C3380CC4-5D6E-409C-BE32-E72D297353CC}">
              <c16:uniqueId val="{00000001-E347-4C58-B096-CF682D931920}"/>
            </c:ext>
          </c:extLst>
        </c:ser>
        <c:ser>
          <c:idx val="2"/>
          <c:order val="2"/>
          <c:tx>
            <c:v>40-64 yrs</c:v>
          </c:tx>
          <c:spPr>
            <a:solidFill>
              <a:schemeClr val="accent3"/>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change'!$E$55:$E$64</c:f>
              <c:numCache>
                <c:formatCode>#,##0</c:formatCode>
                <c:ptCount val="10"/>
                <c:pt idx="0">
                  <c:v>7800</c:v>
                </c:pt>
                <c:pt idx="1">
                  <c:v>8500</c:v>
                </c:pt>
                <c:pt idx="2">
                  <c:v>9300</c:v>
                </c:pt>
                <c:pt idx="3">
                  <c:v>10600</c:v>
                </c:pt>
                <c:pt idx="4">
                  <c:v>10680</c:v>
                </c:pt>
                <c:pt idx="5">
                  <c:v>10800</c:v>
                </c:pt>
                <c:pt idx="6">
                  <c:v>11010</c:v>
                </c:pt>
                <c:pt idx="7">
                  <c:v>11420</c:v>
                </c:pt>
                <c:pt idx="8">
                  <c:v>11590</c:v>
                </c:pt>
                <c:pt idx="9">
                  <c:v>11780</c:v>
                </c:pt>
              </c:numCache>
            </c:numRef>
          </c:val>
          <c:extLst xmlns:c16r2="http://schemas.microsoft.com/office/drawing/2015/06/chart">
            <c:ext xmlns:c16="http://schemas.microsoft.com/office/drawing/2014/chart" uri="{C3380CC4-5D6E-409C-BE32-E72D297353CC}">
              <c16:uniqueId val="{00000002-E347-4C58-B096-CF682D931920}"/>
            </c:ext>
          </c:extLst>
        </c:ser>
        <c:ser>
          <c:idx val="3"/>
          <c:order val="3"/>
          <c:tx>
            <c:v>65+ yrs</c:v>
          </c:tx>
          <c:spPr>
            <a:solidFill>
              <a:schemeClr val="accent4"/>
            </a:solidFill>
            <a:ln>
              <a:noFill/>
            </a:ln>
            <a:effectLst/>
          </c:spPr>
          <c:invertIfNegative val="0"/>
          <c:cat>
            <c:numRef>
              <c:f>'7. TA age, compts of change'!$B$15:$B$24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change'!$F$55:$F$64</c:f>
              <c:numCache>
                <c:formatCode>#,##0</c:formatCode>
                <c:ptCount val="10"/>
                <c:pt idx="0">
                  <c:v>4000</c:v>
                </c:pt>
                <c:pt idx="1">
                  <c:v>4200</c:v>
                </c:pt>
                <c:pt idx="2">
                  <c:v>4600</c:v>
                </c:pt>
                <c:pt idx="3">
                  <c:v>5300</c:v>
                </c:pt>
                <c:pt idx="4">
                  <c:v>6060</c:v>
                </c:pt>
                <c:pt idx="5">
                  <c:v>6790</c:v>
                </c:pt>
                <c:pt idx="6">
                  <c:v>7640</c:v>
                </c:pt>
                <c:pt idx="7">
                  <c:v>8370</c:v>
                </c:pt>
                <c:pt idx="8">
                  <c:v>9020</c:v>
                </c:pt>
                <c:pt idx="9">
                  <c:v>9350</c:v>
                </c:pt>
              </c:numCache>
            </c:numRef>
          </c:val>
          <c:extLst xmlns:c16r2="http://schemas.microsoft.com/office/drawing/2015/06/chart">
            <c:ext xmlns:c16="http://schemas.microsoft.com/office/drawing/2014/chart" uri="{C3380CC4-5D6E-409C-BE32-E72D297353CC}">
              <c16:uniqueId val="{00000003-E347-4C58-B096-CF682D931920}"/>
            </c:ext>
          </c:extLst>
        </c:ser>
        <c:dLbls>
          <c:showLegendKey val="0"/>
          <c:showVal val="0"/>
          <c:showCatName val="0"/>
          <c:showSerName val="0"/>
          <c:showPercent val="0"/>
          <c:showBubbleSize val="0"/>
        </c:dLbls>
        <c:gapWidth val="150"/>
        <c:overlap val="100"/>
        <c:axId val="1463180832"/>
        <c:axId val="1463190624"/>
      </c:barChart>
      <c:catAx>
        <c:axId val="146318083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90624"/>
        <c:crosses val="autoZero"/>
        <c:auto val="1"/>
        <c:lblAlgn val="ctr"/>
        <c:lblOffset val="100"/>
        <c:noMultiLvlLbl val="0"/>
      </c:catAx>
      <c:valAx>
        <c:axId val="1463190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8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Kaikōura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change'!$O$5:$O$14</c:f>
              <c:numCache>
                <c:formatCode>0.0</c:formatCode>
                <c:ptCount val="10"/>
                <c:pt idx="0">
                  <c:v>23.398328690807798</c:v>
                </c:pt>
                <c:pt idx="1">
                  <c:v>19.832402234636874</c:v>
                </c:pt>
                <c:pt idx="2">
                  <c:v>18.498659517426276</c:v>
                </c:pt>
                <c:pt idx="3">
                  <c:v>17.032967032967033</c:v>
                </c:pt>
                <c:pt idx="4">
                  <c:v>18.801089918256132</c:v>
                </c:pt>
                <c:pt idx="5">
                  <c:v>19.512195121951219</c:v>
                </c:pt>
                <c:pt idx="6">
                  <c:v>19.021739130434785</c:v>
                </c:pt>
                <c:pt idx="7">
                  <c:v>18.131868131868131</c:v>
                </c:pt>
                <c:pt idx="8">
                  <c:v>17.597765363128492</c:v>
                </c:pt>
                <c:pt idx="9">
                  <c:v>17.948717948717949</c:v>
                </c:pt>
              </c:numCache>
            </c:numRef>
          </c:yVal>
          <c:smooth val="0"/>
          <c:extLst xmlns:c16r2="http://schemas.microsoft.com/office/drawing/2015/06/chart">
            <c:ext xmlns:c16="http://schemas.microsoft.com/office/drawing/2014/chart" uri="{C3380CC4-5D6E-409C-BE32-E72D297353CC}">
              <c16:uniqueId val="{00000000-AF8C-4554-8DA6-EFAEF0DA8860}"/>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change'!$P$5:$P$14</c:f>
              <c:numCache>
                <c:formatCode>0.0</c:formatCode>
                <c:ptCount val="10"/>
                <c:pt idx="0">
                  <c:v>32.590529247910865</c:v>
                </c:pt>
                <c:pt idx="1">
                  <c:v>30.446927374301673</c:v>
                </c:pt>
                <c:pt idx="2">
                  <c:v>29.75871313672922</c:v>
                </c:pt>
                <c:pt idx="3">
                  <c:v>25</c:v>
                </c:pt>
                <c:pt idx="4">
                  <c:v>22.888283378746593</c:v>
                </c:pt>
                <c:pt idx="5">
                  <c:v>22.222222222222221</c:v>
                </c:pt>
                <c:pt idx="6">
                  <c:v>22.282608695652172</c:v>
                </c:pt>
                <c:pt idx="7">
                  <c:v>23.35164835164835</c:v>
                </c:pt>
                <c:pt idx="8">
                  <c:v>24.022346368715084</c:v>
                </c:pt>
                <c:pt idx="9">
                  <c:v>24.786324786324787</c:v>
                </c:pt>
              </c:numCache>
            </c:numRef>
          </c:yVal>
          <c:smooth val="0"/>
          <c:extLst xmlns:c16r2="http://schemas.microsoft.com/office/drawing/2015/06/chart">
            <c:ext xmlns:c16="http://schemas.microsoft.com/office/drawing/2014/chart" uri="{C3380CC4-5D6E-409C-BE32-E72D297353CC}">
              <c16:uniqueId val="{00000001-AF8C-4554-8DA6-EFAEF0DA8860}"/>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change'!$Q$5:$Q$14</c:f>
              <c:numCache>
                <c:formatCode>0.0</c:formatCode>
                <c:ptCount val="10"/>
                <c:pt idx="0">
                  <c:v>29.526462395543174</c:v>
                </c:pt>
                <c:pt idx="1">
                  <c:v>34.357541899441344</c:v>
                </c:pt>
                <c:pt idx="2">
                  <c:v>36.729222520107243</c:v>
                </c:pt>
                <c:pt idx="3">
                  <c:v>37.912087912087912</c:v>
                </c:pt>
                <c:pt idx="4">
                  <c:v>35.694822888283376</c:v>
                </c:pt>
                <c:pt idx="5">
                  <c:v>32.24932249322493</c:v>
                </c:pt>
                <c:pt idx="6">
                  <c:v>28.804347826086957</c:v>
                </c:pt>
                <c:pt idx="7">
                  <c:v>26.923076923076923</c:v>
                </c:pt>
                <c:pt idx="8">
                  <c:v>25.139664804469277</c:v>
                </c:pt>
                <c:pt idx="9">
                  <c:v>23.646723646723647</c:v>
                </c:pt>
              </c:numCache>
            </c:numRef>
          </c:yVal>
          <c:smooth val="0"/>
          <c:extLst xmlns:c16r2="http://schemas.microsoft.com/office/drawing/2015/06/chart">
            <c:ext xmlns:c16="http://schemas.microsoft.com/office/drawing/2014/chart" uri="{C3380CC4-5D6E-409C-BE32-E72D297353CC}">
              <c16:uniqueId val="{00000002-AF8C-4554-8DA6-EFAEF0DA8860}"/>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change'!$R$5:$R$14</c:f>
              <c:numCache>
                <c:formatCode>0.0</c:formatCode>
                <c:ptCount val="10"/>
                <c:pt idx="0">
                  <c:v>14.206128133704734</c:v>
                </c:pt>
                <c:pt idx="1">
                  <c:v>15.363128491620111</c:v>
                </c:pt>
                <c:pt idx="2">
                  <c:v>15.013404825737265</c:v>
                </c:pt>
                <c:pt idx="3">
                  <c:v>19.230769230769234</c:v>
                </c:pt>
                <c:pt idx="4">
                  <c:v>22.615803814713896</c:v>
                </c:pt>
                <c:pt idx="5">
                  <c:v>26.287262872628723</c:v>
                </c:pt>
                <c:pt idx="6">
                  <c:v>29.619565217391301</c:v>
                </c:pt>
                <c:pt idx="7">
                  <c:v>31.593406593406591</c:v>
                </c:pt>
                <c:pt idx="8">
                  <c:v>33.519553072625698</c:v>
                </c:pt>
                <c:pt idx="9">
                  <c:v>33.618233618233617</c:v>
                </c:pt>
              </c:numCache>
            </c:numRef>
          </c:yVal>
          <c:smooth val="0"/>
          <c:extLst xmlns:c16r2="http://schemas.microsoft.com/office/drawing/2015/06/chart">
            <c:ext xmlns:c16="http://schemas.microsoft.com/office/drawing/2014/chart" uri="{C3380CC4-5D6E-409C-BE32-E72D297353CC}">
              <c16:uniqueId val="{00000003-AF8C-4554-8DA6-EFAEF0DA8860}"/>
            </c:ext>
          </c:extLst>
        </c:ser>
        <c:dLbls>
          <c:showLegendKey val="0"/>
          <c:showVal val="0"/>
          <c:showCatName val="0"/>
          <c:showSerName val="0"/>
          <c:showPercent val="0"/>
          <c:showBubbleSize val="0"/>
        </c:dLbls>
        <c:axId val="1463193344"/>
        <c:axId val="1463193888"/>
      </c:scatterChart>
      <c:valAx>
        <c:axId val="1463193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93888"/>
        <c:crosses val="autoZero"/>
        <c:crossBetween val="midCat"/>
      </c:valAx>
      <c:valAx>
        <c:axId val="1463193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933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Hurunui District</a:t>
            </a:r>
            <a:endParaRPr lang="en-NZ" sz="1200">
              <a:effectLst/>
            </a:endParaRP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change'!$O$15:$O$24</c:f>
              <c:numCache>
                <c:formatCode>0.0</c:formatCode>
                <c:ptCount val="10"/>
                <c:pt idx="0">
                  <c:v>23.908523908523911</c:v>
                </c:pt>
                <c:pt idx="1">
                  <c:v>23.152709359605911</c:v>
                </c:pt>
                <c:pt idx="2">
                  <c:v>21.395348837209301</c:v>
                </c:pt>
                <c:pt idx="3">
                  <c:v>19.5</c:v>
                </c:pt>
                <c:pt idx="4">
                  <c:v>19.382239382239383</c:v>
                </c:pt>
                <c:pt idx="5">
                  <c:v>19.405204460966544</c:v>
                </c:pt>
                <c:pt idx="6">
                  <c:v>18.989169675090253</c:v>
                </c:pt>
                <c:pt idx="7">
                  <c:v>18.52112676056338</c:v>
                </c:pt>
                <c:pt idx="8">
                  <c:v>17.708333333333336</c:v>
                </c:pt>
                <c:pt idx="9">
                  <c:v>17.182130584192439</c:v>
                </c:pt>
              </c:numCache>
            </c:numRef>
          </c:yVal>
          <c:smooth val="0"/>
          <c:extLst xmlns:c16r2="http://schemas.microsoft.com/office/drawing/2015/06/chart">
            <c:ext xmlns:c16="http://schemas.microsoft.com/office/drawing/2014/chart" uri="{C3380CC4-5D6E-409C-BE32-E72D297353CC}">
              <c16:uniqueId val="{00000000-16E3-4824-BBFB-7A8193C1D475}"/>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change'!$P$15:$P$24</c:f>
              <c:numCache>
                <c:formatCode>0.0</c:formatCode>
                <c:ptCount val="10"/>
                <c:pt idx="0">
                  <c:v>31.704781704781702</c:v>
                </c:pt>
                <c:pt idx="1">
                  <c:v>28.078817733990146</c:v>
                </c:pt>
                <c:pt idx="2">
                  <c:v>26.511627906976742</c:v>
                </c:pt>
                <c:pt idx="3">
                  <c:v>25.666666666666664</c:v>
                </c:pt>
                <c:pt idx="4">
                  <c:v>26.486486486486488</c:v>
                </c:pt>
                <c:pt idx="5">
                  <c:v>25.94795539033457</c:v>
                </c:pt>
                <c:pt idx="6">
                  <c:v>25.487364620938628</c:v>
                </c:pt>
                <c:pt idx="7">
                  <c:v>24.295774647887324</c:v>
                </c:pt>
                <c:pt idx="8">
                  <c:v>23.958333333333336</c:v>
                </c:pt>
                <c:pt idx="9">
                  <c:v>24.604810996563572</c:v>
                </c:pt>
              </c:numCache>
            </c:numRef>
          </c:yVal>
          <c:smooth val="0"/>
          <c:extLst xmlns:c16r2="http://schemas.microsoft.com/office/drawing/2015/06/chart">
            <c:ext xmlns:c16="http://schemas.microsoft.com/office/drawing/2014/chart" uri="{C3380CC4-5D6E-409C-BE32-E72D297353CC}">
              <c16:uniqueId val="{00000001-16E3-4824-BBFB-7A8193C1D475}"/>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change'!$Q$15:$Q$24</c:f>
              <c:numCache>
                <c:formatCode>0.0</c:formatCode>
                <c:ptCount val="10"/>
                <c:pt idx="0">
                  <c:v>32.120582120582121</c:v>
                </c:pt>
                <c:pt idx="1">
                  <c:v>35.467980295566505</c:v>
                </c:pt>
                <c:pt idx="2">
                  <c:v>37.674418604651159</c:v>
                </c:pt>
                <c:pt idx="3">
                  <c:v>37.083333333333336</c:v>
                </c:pt>
                <c:pt idx="4">
                  <c:v>34.131274131274132</c:v>
                </c:pt>
                <c:pt idx="5">
                  <c:v>32.044609665427508</c:v>
                </c:pt>
                <c:pt idx="6">
                  <c:v>30.180505415162457</c:v>
                </c:pt>
                <c:pt idx="7">
                  <c:v>29.929577464788732</c:v>
                </c:pt>
                <c:pt idx="8">
                  <c:v>29.930555555555554</c:v>
                </c:pt>
                <c:pt idx="9">
                  <c:v>29.553264604810998</c:v>
                </c:pt>
              </c:numCache>
            </c:numRef>
          </c:yVal>
          <c:smooth val="0"/>
          <c:extLst xmlns:c16r2="http://schemas.microsoft.com/office/drawing/2015/06/chart">
            <c:ext xmlns:c16="http://schemas.microsoft.com/office/drawing/2014/chart" uri="{C3380CC4-5D6E-409C-BE32-E72D297353CC}">
              <c16:uniqueId val="{00000002-16E3-4824-BBFB-7A8193C1D475}"/>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change'!$R$15:$R$24</c:f>
              <c:numCache>
                <c:formatCode>0.0</c:formatCode>
                <c:ptCount val="10"/>
                <c:pt idx="0">
                  <c:v>12.162162162162163</c:v>
                </c:pt>
                <c:pt idx="1">
                  <c:v>13.300492610837439</c:v>
                </c:pt>
                <c:pt idx="2">
                  <c:v>14.418604651162791</c:v>
                </c:pt>
                <c:pt idx="3">
                  <c:v>17.666666666666668</c:v>
                </c:pt>
                <c:pt idx="4">
                  <c:v>20.077220077220076</c:v>
                </c:pt>
                <c:pt idx="5">
                  <c:v>22.602230483271377</c:v>
                </c:pt>
                <c:pt idx="6">
                  <c:v>25.342960288808662</c:v>
                </c:pt>
                <c:pt idx="7">
                  <c:v>27.1830985915493</c:v>
                </c:pt>
                <c:pt idx="8">
                  <c:v>28.541666666666664</c:v>
                </c:pt>
                <c:pt idx="9">
                  <c:v>28.728522336769757</c:v>
                </c:pt>
              </c:numCache>
            </c:numRef>
          </c:yVal>
          <c:smooth val="0"/>
          <c:extLst xmlns:c16r2="http://schemas.microsoft.com/office/drawing/2015/06/chart">
            <c:ext xmlns:c16="http://schemas.microsoft.com/office/drawing/2014/chart" uri="{C3380CC4-5D6E-409C-BE32-E72D297353CC}">
              <c16:uniqueId val="{00000003-16E3-4824-BBFB-7A8193C1D475}"/>
            </c:ext>
          </c:extLst>
        </c:ser>
        <c:dLbls>
          <c:showLegendKey val="0"/>
          <c:showVal val="0"/>
          <c:showCatName val="0"/>
          <c:showSerName val="0"/>
          <c:showPercent val="0"/>
          <c:showBubbleSize val="0"/>
        </c:dLbls>
        <c:axId val="1463195520"/>
        <c:axId val="1488238544"/>
      </c:scatterChart>
      <c:valAx>
        <c:axId val="1463195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38544"/>
        <c:crosses val="autoZero"/>
        <c:crossBetween val="midCat"/>
      </c:valAx>
      <c:valAx>
        <c:axId val="1488238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31955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kern="1200" spc="0" baseline="0">
                <a:solidFill>
                  <a:srgbClr val="136B99"/>
                </a:solidFill>
                <a:effectLst/>
                <a:latin typeface="Arial" panose="020B0604020202020204" pitchFamily="34" charset="0"/>
                <a:cs typeface="Arial" panose="020B0604020202020204" pitchFamily="34" charset="0"/>
              </a:rPr>
              <a:t>Population age structure, Waimakariri District</a:t>
            </a:r>
            <a:endParaRPr lang="en-NZ" sz="1200">
              <a:effectLst/>
            </a:endParaRPr>
          </a:p>
          <a:p>
            <a:pPr>
              <a:defRPr/>
            </a:pPr>
            <a:r>
              <a:rPr lang="en-NZ" sz="1200" b="1" i="0" kern="1200" spc="0" baseline="0">
                <a:solidFill>
                  <a:srgbClr val="136B99"/>
                </a:solidFill>
                <a:effectLst/>
                <a:latin typeface="Arial" panose="020B0604020202020204" pitchFamily="34" charset="0"/>
                <a:cs typeface="Arial" panose="020B0604020202020204" pitchFamily="34" charset="0"/>
              </a:rPr>
              <a:t>medium projection, 1996–2043 (2013-base)</a:t>
            </a:r>
            <a:endParaRPr lang="en-NZ"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change'!$O$25:$O$34</c:f>
              <c:numCache>
                <c:formatCode>0.0</c:formatCode>
                <c:ptCount val="10"/>
                <c:pt idx="0">
                  <c:v>22.727272727272727</c:v>
                </c:pt>
                <c:pt idx="1">
                  <c:v>23.482849604221638</c:v>
                </c:pt>
                <c:pt idx="2">
                  <c:v>22.448979591836736</c:v>
                </c:pt>
                <c:pt idx="3">
                  <c:v>20.363288718929255</c:v>
                </c:pt>
                <c:pt idx="4">
                  <c:v>19.49685534591195</c:v>
                </c:pt>
                <c:pt idx="5">
                  <c:v>18.839779005524861</c:v>
                </c:pt>
                <c:pt idx="6">
                  <c:v>18.827930174563591</c:v>
                </c:pt>
                <c:pt idx="7">
                  <c:v>18.663174675472558</c:v>
                </c:pt>
                <c:pt idx="8">
                  <c:v>18.296529968454259</c:v>
                </c:pt>
                <c:pt idx="9">
                  <c:v>17.815866797257591</c:v>
                </c:pt>
              </c:numCache>
            </c:numRef>
          </c:yVal>
          <c:smooth val="0"/>
          <c:extLst xmlns:c16r2="http://schemas.microsoft.com/office/drawing/2015/06/chart">
            <c:ext xmlns:c16="http://schemas.microsoft.com/office/drawing/2014/chart" uri="{C3380CC4-5D6E-409C-BE32-E72D297353CC}">
              <c16:uniqueId val="{00000000-3EA3-4BC8-A686-856D1C44AEF9}"/>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change'!$P$25:$P$34</c:f>
              <c:numCache>
                <c:formatCode>0.0</c:formatCode>
                <c:ptCount val="10"/>
                <c:pt idx="0">
                  <c:v>35.151515151515149</c:v>
                </c:pt>
                <c:pt idx="1">
                  <c:v>31.134564643799472</c:v>
                </c:pt>
                <c:pt idx="2">
                  <c:v>27.89115646258503</c:v>
                </c:pt>
                <c:pt idx="3">
                  <c:v>25.468451242829826</c:v>
                </c:pt>
                <c:pt idx="4">
                  <c:v>27.468553459119498</c:v>
                </c:pt>
                <c:pt idx="5">
                  <c:v>28.093922651933699</c:v>
                </c:pt>
                <c:pt idx="6">
                  <c:v>27.506234413965085</c:v>
                </c:pt>
                <c:pt idx="7">
                  <c:v>26.212707811432473</c:v>
                </c:pt>
                <c:pt idx="8">
                  <c:v>25.173501577287066</c:v>
                </c:pt>
                <c:pt idx="9">
                  <c:v>25.318315377081291</c:v>
                </c:pt>
              </c:numCache>
            </c:numRef>
          </c:yVal>
          <c:smooth val="0"/>
          <c:extLst xmlns:c16r2="http://schemas.microsoft.com/office/drawing/2015/06/chart">
            <c:ext xmlns:c16="http://schemas.microsoft.com/office/drawing/2014/chart" uri="{C3380CC4-5D6E-409C-BE32-E72D297353CC}">
              <c16:uniqueId val="{00000001-3EA3-4BC8-A686-856D1C44AEF9}"/>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change'!$Q$25:$Q$34</c:f>
              <c:numCache>
                <c:formatCode>0.0</c:formatCode>
                <c:ptCount val="10"/>
                <c:pt idx="0">
                  <c:v>30.303030303030305</c:v>
                </c:pt>
                <c:pt idx="1">
                  <c:v>33.245382585751983</c:v>
                </c:pt>
                <c:pt idx="2">
                  <c:v>35.600907029478456</c:v>
                </c:pt>
                <c:pt idx="3">
                  <c:v>37.552581261950287</c:v>
                </c:pt>
                <c:pt idx="4">
                  <c:v>34.433962264150942</c:v>
                </c:pt>
                <c:pt idx="5">
                  <c:v>31.837016574585636</c:v>
                </c:pt>
                <c:pt idx="6">
                  <c:v>29.650872817955111</c:v>
                </c:pt>
                <c:pt idx="7">
                  <c:v>28.61534957868367</c:v>
                </c:pt>
                <c:pt idx="8">
                  <c:v>27.981072555205049</c:v>
                </c:pt>
                <c:pt idx="9">
                  <c:v>27.717923604309501</c:v>
                </c:pt>
              </c:numCache>
            </c:numRef>
          </c:yVal>
          <c:smooth val="0"/>
          <c:extLst xmlns:c16r2="http://schemas.microsoft.com/office/drawing/2015/06/chart">
            <c:ext xmlns:c16="http://schemas.microsoft.com/office/drawing/2014/chart" uri="{C3380CC4-5D6E-409C-BE32-E72D297353CC}">
              <c16:uniqueId val="{00000002-3EA3-4BC8-A686-856D1C44AEF9}"/>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change'!$R$25:$R$34</c:f>
              <c:numCache>
                <c:formatCode>0.0</c:formatCode>
                <c:ptCount val="10"/>
                <c:pt idx="0">
                  <c:v>11.818181818181818</c:v>
                </c:pt>
                <c:pt idx="1">
                  <c:v>12.137203166226913</c:v>
                </c:pt>
                <c:pt idx="2">
                  <c:v>14.058956916099774</c:v>
                </c:pt>
                <c:pt idx="3">
                  <c:v>16.539196940726576</c:v>
                </c:pt>
                <c:pt idx="4">
                  <c:v>18.69496855345912</c:v>
                </c:pt>
                <c:pt idx="5">
                  <c:v>21.160220994475136</c:v>
                </c:pt>
                <c:pt idx="6">
                  <c:v>23.990024937655861</c:v>
                </c:pt>
                <c:pt idx="7">
                  <c:v>26.508767934411299</c:v>
                </c:pt>
                <c:pt idx="8">
                  <c:v>28.559411146161935</c:v>
                </c:pt>
                <c:pt idx="9">
                  <c:v>29.157688540646426</c:v>
                </c:pt>
              </c:numCache>
            </c:numRef>
          </c:yVal>
          <c:smooth val="0"/>
          <c:extLst xmlns:c16r2="http://schemas.microsoft.com/office/drawing/2015/06/chart">
            <c:ext xmlns:c16="http://schemas.microsoft.com/office/drawing/2014/chart" uri="{C3380CC4-5D6E-409C-BE32-E72D297353CC}">
              <c16:uniqueId val="{00000003-3EA3-4BC8-A686-856D1C44AEF9}"/>
            </c:ext>
          </c:extLst>
        </c:ser>
        <c:dLbls>
          <c:showLegendKey val="0"/>
          <c:showVal val="0"/>
          <c:showCatName val="0"/>
          <c:showSerName val="0"/>
          <c:showPercent val="0"/>
          <c:showBubbleSize val="0"/>
        </c:dLbls>
        <c:axId val="1488246160"/>
        <c:axId val="1488239088"/>
      </c:scatterChart>
      <c:valAx>
        <c:axId val="14882461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39088"/>
        <c:crosses val="autoZero"/>
        <c:crossBetween val="midCat"/>
      </c:valAx>
      <c:valAx>
        <c:axId val="1488239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461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Christchurch City</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change'!$O$35:$O$44</c:f>
              <c:numCache>
                <c:formatCode>0.0</c:formatCode>
                <c:ptCount val="10"/>
                <c:pt idx="0">
                  <c:v>19.46576604237028</c:v>
                </c:pt>
                <c:pt idx="1">
                  <c:v>19.206680584551147</c:v>
                </c:pt>
                <c:pt idx="2">
                  <c:v>18.601437258153677</c:v>
                </c:pt>
                <c:pt idx="3">
                  <c:v>17.945051864311747</c:v>
                </c:pt>
                <c:pt idx="4">
                  <c:v>17.223657024793386</c:v>
                </c:pt>
                <c:pt idx="5">
                  <c:v>16.883561643835616</c:v>
                </c:pt>
                <c:pt idx="6">
                  <c:v>16.349693251533743</c:v>
                </c:pt>
                <c:pt idx="7">
                  <c:v>16.034285714285716</c:v>
                </c:pt>
                <c:pt idx="8">
                  <c:v>15.557782231128925</c:v>
                </c:pt>
                <c:pt idx="9">
                  <c:v>15.10999782182531</c:v>
                </c:pt>
              </c:numCache>
            </c:numRef>
          </c:yVal>
          <c:smooth val="0"/>
          <c:extLst xmlns:c16r2="http://schemas.microsoft.com/office/drawing/2015/06/chart">
            <c:ext xmlns:c16="http://schemas.microsoft.com/office/drawing/2014/chart" uri="{C3380CC4-5D6E-409C-BE32-E72D297353CC}">
              <c16:uniqueId val="{00000000-E625-436E-99EA-712882D8AA0B}"/>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change'!$P$35:$P$44</c:f>
              <c:numCache>
                <c:formatCode>0.0</c:formatCode>
                <c:ptCount val="10"/>
                <c:pt idx="0">
                  <c:v>40.190359226281849</c:v>
                </c:pt>
                <c:pt idx="1">
                  <c:v>37.697584252907845</c:v>
                </c:pt>
                <c:pt idx="2">
                  <c:v>36.843559977888333</c:v>
                </c:pt>
                <c:pt idx="3">
                  <c:v>34.555649004765911</c:v>
                </c:pt>
                <c:pt idx="4">
                  <c:v>35.658574380165284</c:v>
                </c:pt>
                <c:pt idx="5">
                  <c:v>35.704500978473583</c:v>
                </c:pt>
                <c:pt idx="6">
                  <c:v>35.03539405379896</c:v>
                </c:pt>
                <c:pt idx="7">
                  <c:v>33.472000000000001</c:v>
                </c:pt>
                <c:pt idx="8">
                  <c:v>32.099755065686928</c:v>
                </c:pt>
                <c:pt idx="9">
                  <c:v>31.694619908516664</c:v>
                </c:pt>
              </c:numCache>
            </c:numRef>
          </c:yVal>
          <c:smooth val="0"/>
          <c:extLst xmlns:c16r2="http://schemas.microsoft.com/office/drawing/2015/06/chart">
            <c:ext xmlns:c16="http://schemas.microsoft.com/office/drawing/2014/chart" uri="{C3380CC4-5D6E-409C-BE32-E72D297353CC}">
              <c16:uniqueId val="{00000001-E625-436E-99EA-712882D8AA0B}"/>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change'!$Q$35:$Q$44</c:f>
              <c:numCache>
                <c:formatCode>0.0</c:formatCode>
                <c:ptCount val="10"/>
                <c:pt idx="0">
                  <c:v>26.957322689591649</c:v>
                </c:pt>
                <c:pt idx="1">
                  <c:v>29.585445869370712</c:v>
                </c:pt>
                <c:pt idx="2">
                  <c:v>31.149806522940853</c:v>
                </c:pt>
                <c:pt idx="3">
                  <c:v>32.907204934118305</c:v>
                </c:pt>
                <c:pt idx="4">
                  <c:v>31.490185950413224</c:v>
                </c:pt>
                <c:pt idx="5">
                  <c:v>30.168786692759298</c:v>
                </c:pt>
                <c:pt idx="6">
                  <c:v>29.174138744690893</c:v>
                </c:pt>
                <c:pt idx="7">
                  <c:v>29.369142857142855</c:v>
                </c:pt>
                <c:pt idx="8">
                  <c:v>29.786239144956578</c:v>
                </c:pt>
                <c:pt idx="9">
                  <c:v>30.172075800479199</c:v>
                </c:pt>
              </c:numCache>
            </c:numRef>
          </c:yVal>
          <c:smooth val="0"/>
          <c:extLst xmlns:c16r2="http://schemas.microsoft.com/office/drawing/2015/06/chart">
            <c:ext xmlns:c16="http://schemas.microsoft.com/office/drawing/2014/chart" uri="{C3380CC4-5D6E-409C-BE32-E72D297353CC}">
              <c16:uniqueId val="{00000002-E625-436E-99EA-712882D8AA0B}"/>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change'!$R$35:$R$44</c:f>
              <c:numCache>
                <c:formatCode>0.0</c:formatCode>
                <c:ptCount val="10"/>
                <c:pt idx="0">
                  <c:v>13.386552041756216</c:v>
                </c:pt>
                <c:pt idx="1">
                  <c:v>13.480465254995528</c:v>
                </c:pt>
                <c:pt idx="2">
                  <c:v>13.405196241017137</c:v>
                </c:pt>
                <c:pt idx="3">
                  <c:v>14.603308102046539</c:v>
                </c:pt>
                <c:pt idx="4">
                  <c:v>15.619834710743802</c:v>
                </c:pt>
                <c:pt idx="5">
                  <c:v>17.248043052837573</c:v>
                </c:pt>
                <c:pt idx="6">
                  <c:v>19.450212364322795</c:v>
                </c:pt>
                <c:pt idx="7">
                  <c:v>21.113142857142858</c:v>
                </c:pt>
                <c:pt idx="8">
                  <c:v>22.558450233800937</c:v>
                </c:pt>
                <c:pt idx="9">
                  <c:v>23.027662818558049</c:v>
                </c:pt>
              </c:numCache>
            </c:numRef>
          </c:yVal>
          <c:smooth val="0"/>
          <c:extLst xmlns:c16r2="http://schemas.microsoft.com/office/drawing/2015/06/chart">
            <c:ext xmlns:c16="http://schemas.microsoft.com/office/drawing/2014/chart" uri="{C3380CC4-5D6E-409C-BE32-E72D297353CC}">
              <c16:uniqueId val="{00000003-E625-436E-99EA-712882D8AA0B}"/>
            </c:ext>
          </c:extLst>
        </c:ser>
        <c:dLbls>
          <c:showLegendKey val="0"/>
          <c:showVal val="0"/>
          <c:showCatName val="0"/>
          <c:showSerName val="0"/>
          <c:showPercent val="0"/>
          <c:showBubbleSize val="0"/>
        </c:dLbls>
        <c:axId val="1488247792"/>
        <c:axId val="1488240176"/>
      </c:scatterChart>
      <c:valAx>
        <c:axId val="1488247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40176"/>
        <c:crosses val="autoZero"/>
        <c:crossBetween val="midCat"/>
      </c:valAx>
      <c:valAx>
        <c:axId val="1488240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477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Selwyn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change'!$O$45:$O$54</c:f>
              <c:numCache>
                <c:formatCode>0.0</c:formatCode>
                <c:ptCount val="10"/>
                <c:pt idx="0">
                  <c:v>22.745098039215687</c:v>
                </c:pt>
                <c:pt idx="1">
                  <c:v>23.32155477031802</c:v>
                </c:pt>
                <c:pt idx="2">
                  <c:v>22.636103151862464</c:v>
                </c:pt>
                <c:pt idx="3">
                  <c:v>22.398286937901499</c:v>
                </c:pt>
                <c:pt idx="4">
                  <c:v>21.72859450726979</c:v>
                </c:pt>
                <c:pt idx="5">
                  <c:v>20.611961057023645</c:v>
                </c:pt>
                <c:pt idx="6">
                  <c:v>20.025252525252526</c:v>
                </c:pt>
                <c:pt idx="7">
                  <c:v>19.408352668213457</c:v>
                </c:pt>
                <c:pt idx="8">
                  <c:v>18.708288482238967</c:v>
                </c:pt>
                <c:pt idx="9">
                  <c:v>17.899497487437184</c:v>
                </c:pt>
              </c:numCache>
            </c:numRef>
          </c:yVal>
          <c:smooth val="0"/>
          <c:extLst xmlns:c16r2="http://schemas.microsoft.com/office/drawing/2015/06/chart">
            <c:ext xmlns:c16="http://schemas.microsoft.com/office/drawing/2014/chart" uri="{C3380CC4-5D6E-409C-BE32-E72D297353CC}">
              <c16:uniqueId val="{00000000-AABE-4520-92E7-9518E9A68E25}"/>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change'!$P$45:$P$54</c:f>
              <c:numCache>
                <c:formatCode>0.0</c:formatCode>
                <c:ptCount val="10"/>
                <c:pt idx="0">
                  <c:v>40.392156862745097</c:v>
                </c:pt>
                <c:pt idx="1">
                  <c:v>35.335689045936398</c:v>
                </c:pt>
                <c:pt idx="2">
                  <c:v>32.951289398280807</c:v>
                </c:pt>
                <c:pt idx="3">
                  <c:v>30.042826552462525</c:v>
                </c:pt>
                <c:pt idx="4">
                  <c:v>33.893376413570273</c:v>
                </c:pt>
                <c:pt idx="5">
                  <c:v>35.312934631432547</c:v>
                </c:pt>
                <c:pt idx="6">
                  <c:v>34.292929292929294</c:v>
                </c:pt>
                <c:pt idx="7">
                  <c:v>32.041763341067288</c:v>
                </c:pt>
                <c:pt idx="8">
                  <c:v>30.215285252960172</c:v>
                </c:pt>
                <c:pt idx="9">
                  <c:v>30.120603015075375</c:v>
                </c:pt>
              </c:numCache>
            </c:numRef>
          </c:yVal>
          <c:smooth val="0"/>
          <c:extLst xmlns:c16r2="http://schemas.microsoft.com/office/drawing/2015/06/chart">
            <c:ext xmlns:c16="http://schemas.microsoft.com/office/drawing/2014/chart" uri="{C3380CC4-5D6E-409C-BE32-E72D297353CC}">
              <c16:uniqueId val="{00000001-AABE-4520-92E7-9518E9A68E25}"/>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change'!$Q$45:$Q$54</c:f>
              <c:numCache>
                <c:formatCode>0.0</c:formatCode>
                <c:ptCount val="10"/>
                <c:pt idx="0">
                  <c:v>29.019607843137258</c:v>
                </c:pt>
                <c:pt idx="1">
                  <c:v>32.862190812720847</c:v>
                </c:pt>
                <c:pt idx="2">
                  <c:v>35.53008595988539</c:v>
                </c:pt>
                <c:pt idx="3">
                  <c:v>36.83083511777302</c:v>
                </c:pt>
                <c:pt idx="4">
                  <c:v>32.875605815831989</c:v>
                </c:pt>
                <c:pt idx="5">
                  <c:v>30.751043115438108</c:v>
                </c:pt>
                <c:pt idx="6">
                  <c:v>29.924242424242426</c:v>
                </c:pt>
                <c:pt idx="7">
                  <c:v>30.56844547563805</c:v>
                </c:pt>
                <c:pt idx="8">
                  <c:v>31.054897739504845</c:v>
                </c:pt>
                <c:pt idx="9">
                  <c:v>30.824120603015075</c:v>
                </c:pt>
              </c:numCache>
            </c:numRef>
          </c:yVal>
          <c:smooth val="0"/>
          <c:extLst xmlns:c16r2="http://schemas.microsoft.com/office/drawing/2015/06/chart">
            <c:ext xmlns:c16="http://schemas.microsoft.com/office/drawing/2014/chart" uri="{C3380CC4-5D6E-409C-BE32-E72D297353CC}">
              <c16:uniqueId val="{00000002-AABE-4520-92E7-9518E9A68E25}"/>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change'!$R$45:$R$54</c:f>
              <c:numCache>
                <c:formatCode>0.0</c:formatCode>
                <c:ptCount val="10"/>
                <c:pt idx="0">
                  <c:v>7.8431372549019605</c:v>
                </c:pt>
                <c:pt idx="1">
                  <c:v>8.1272084805653702</c:v>
                </c:pt>
                <c:pt idx="2">
                  <c:v>9.1690544412607444</c:v>
                </c:pt>
                <c:pt idx="3">
                  <c:v>10.770877944325481</c:v>
                </c:pt>
                <c:pt idx="4">
                  <c:v>11.534733441033925</c:v>
                </c:pt>
                <c:pt idx="5">
                  <c:v>13.351877607788595</c:v>
                </c:pt>
                <c:pt idx="6">
                  <c:v>15.719696969696969</c:v>
                </c:pt>
                <c:pt idx="7">
                  <c:v>17.958236658932712</c:v>
                </c:pt>
                <c:pt idx="8">
                  <c:v>20.043057050592033</c:v>
                </c:pt>
                <c:pt idx="9">
                  <c:v>21.105527638190953</c:v>
                </c:pt>
              </c:numCache>
            </c:numRef>
          </c:yVal>
          <c:smooth val="0"/>
          <c:extLst xmlns:c16r2="http://schemas.microsoft.com/office/drawing/2015/06/chart">
            <c:ext xmlns:c16="http://schemas.microsoft.com/office/drawing/2014/chart" uri="{C3380CC4-5D6E-409C-BE32-E72D297353CC}">
              <c16:uniqueId val="{00000003-AABE-4520-92E7-9518E9A68E25}"/>
            </c:ext>
          </c:extLst>
        </c:ser>
        <c:dLbls>
          <c:showLegendKey val="0"/>
          <c:showVal val="0"/>
          <c:showCatName val="0"/>
          <c:showSerName val="0"/>
          <c:showPercent val="0"/>
          <c:showBubbleSize val="0"/>
        </c:dLbls>
        <c:axId val="1488246704"/>
        <c:axId val="1488241808"/>
      </c:scatterChart>
      <c:valAx>
        <c:axId val="1488246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41808"/>
        <c:crosses val="autoZero"/>
        <c:crossBetween val="midCat"/>
      </c:valAx>
      <c:valAx>
        <c:axId val="148824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467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Ashburton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change'!$O$55:$O$64</c:f>
              <c:numCache>
                <c:formatCode>0.0</c:formatCode>
                <c:ptCount val="10"/>
                <c:pt idx="0">
                  <c:v>21.40077821011673</c:v>
                </c:pt>
                <c:pt idx="1">
                  <c:v>21.153846153846153</c:v>
                </c:pt>
                <c:pt idx="2">
                  <c:v>20.357142857142858</c:v>
                </c:pt>
                <c:pt idx="3">
                  <c:v>20.835913312693499</c:v>
                </c:pt>
                <c:pt idx="4">
                  <c:v>21.585014409221902</c:v>
                </c:pt>
                <c:pt idx="5">
                  <c:v>22.093663911845731</c:v>
                </c:pt>
                <c:pt idx="6">
                  <c:v>21.296296296296298</c:v>
                </c:pt>
                <c:pt idx="7">
                  <c:v>20.382653061224492</c:v>
                </c:pt>
                <c:pt idx="8">
                  <c:v>19.654320987654323</c:v>
                </c:pt>
                <c:pt idx="9">
                  <c:v>19.474940334128878</c:v>
                </c:pt>
              </c:numCache>
            </c:numRef>
          </c:yVal>
          <c:smooth val="0"/>
          <c:extLst xmlns:c16r2="http://schemas.microsoft.com/office/drawing/2015/06/chart">
            <c:ext xmlns:c16="http://schemas.microsoft.com/office/drawing/2014/chart" uri="{C3380CC4-5D6E-409C-BE32-E72D297353CC}">
              <c16:uniqueId val="{00000000-8033-49E4-9C25-1116406744AE}"/>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change'!$P$55:$P$64</c:f>
              <c:numCache>
                <c:formatCode>0.0</c:formatCode>
                <c:ptCount val="10"/>
                <c:pt idx="0">
                  <c:v>32.684824902723733</c:v>
                </c:pt>
                <c:pt idx="1">
                  <c:v>30</c:v>
                </c:pt>
                <c:pt idx="2">
                  <c:v>30</c:v>
                </c:pt>
                <c:pt idx="3">
                  <c:v>30</c:v>
                </c:pt>
                <c:pt idx="4">
                  <c:v>30.144092219020173</c:v>
                </c:pt>
                <c:pt idx="5">
                  <c:v>29.393939393939394</c:v>
                </c:pt>
                <c:pt idx="6">
                  <c:v>29.365079365079367</c:v>
                </c:pt>
                <c:pt idx="7">
                  <c:v>29.081632653061224</c:v>
                </c:pt>
                <c:pt idx="8">
                  <c:v>29.407407407407408</c:v>
                </c:pt>
                <c:pt idx="9">
                  <c:v>30.023866348448685</c:v>
                </c:pt>
              </c:numCache>
            </c:numRef>
          </c:yVal>
          <c:smooth val="0"/>
          <c:extLst xmlns:c16r2="http://schemas.microsoft.com/office/drawing/2015/06/chart">
            <c:ext xmlns:c16="http://schemas.microsoft.com/office/drawing/2014/chart" uri="{C3380CC4-5D6E-409C-BE32-E72D297353CC}">
              <c16:uniqueId val="{00000001-8033-49E4-9C25-1116406744AE}"/>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change'!$Q$55:$Q$64</c:f>
              <c:numCache>
                <c:formatCode>0.0</c:formatCode>
                <c:ptCount val="10"/>
                <c:pt idx="0">
                  <c:v>30.350194552529182</c:v>
                </c:pt>
                <c:pt idx="1">
                  <c:v>32.692307692307693</c:v>
                </c:pt>
                <c:pt idx="2">
                  <c:v>33.214285714285715</c:v>
                </c:pt>
                <c:pt idx="3">
                  <c:v>32.817337461300312</c:v>
                </c:pt>
                <c:pt idx="4">
                  <c:v>30.778097982708935</c:v>
                </c:pt>
                <c:pt idx="5">
                  <c:v>29.75206611570248</c:v>
                </c:pt>
                <c:pt idx="6">
                  <c:v>29.12698412698413</c:v>
                </c:pt>
                <c:pt idx="7">
                  <c:v>29.132653061224488</c:v>
                </c:pt>
                <c:pt idx="8">
                  <c:v>28.617283950617285</c:v>
                </c:pt>
                <c:pt idx="9">
                  <c:v>28.114558472553696</c:v>
                </c:pt>
              </c:numCache>
            </c:numRef>
          </c:yVal>
          <c:smooth val="0"/>
          <c:extLst xmlns:c16r2="http://schemas.microsoft.com/office/drawing/2015/06/chart">
            <c:ext xmlns:c16="http://schemas.microsoft.com/office/drawing/2014/chart" uri="{C3380CC4-5D6E-409C-BE32-E72D297353CC}">
              <c16:uniqueId val="{00000002-8033-49E4-9C25-1116406744AE}"/>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change'!$R$55:$R$64</c:f>
              <c:numCache>
                <c:formatCode>0.0</c:formatCode>
                <c:ptCount val="10"/>
                <c:pt idx="0">
                  <c:v>15.56420233463035</c:v>
                </c:pt>
                <c:pt idx="1">
                  <c:v>16.153846153846153</c:v>
                </c:pt>
                <c:pt idx="2">
                  <c:v>16.428571428571427</c:v>
                </c:pt>
                <c:pt idx="3">
                  <c:v>16.408668730650156</c:v>
                </c:pt>
                <c:pt idx="4">
                  <c:v>17.463976945244958</c:v>
                </c:pt>
                <c:pt idx="5">
                  <c:v>18.705234159779614</c:v>
                </c:pt>
                <c:pt idx="6">
                  <c:v>20.211640211640212</c:v>
                </c:pt>
                <c:pt idx="7">
                  <c:v>21.352040816326532</c:v>
                </c:pt>
                <c:pt idx="8">
                  <c:v>22.271604938271604</c:v>
                </c:pt>
                <c:pt idx="9">
                  <c:v>22.315035799522672</c:v>
                </c:pt>
              </c:numCache>
            </c:numRef>
          </c:yVal>
          <c:smooth val="0"/>
          <c:extLst xmlns:c16r2="http://schemas.microsoft.com/office/drawing/2015/06/chart">
            <c:ext xmlns:c16="http://schemas.microsoft.com/office/drawing/2014/chart" uri="{C3380CC4-5D6E-409C-BE32-E72D297353CC}">
              <c16:uniqueId val="{00000003-8033-49E4-9C25-1116406744AE}"/>
            </c:ext>
          </c:extLst>
        </c:ser>
        <c:dLbls>
          <c:showLegendKey val="0"/>
          <c:showVal val="0"/>
          <c:showCatName val="0"/>
          <c:showSerName val="0"/>
          <c:showPercent val="0"/>
          <c:showBubbleSize val="0"/>
        </c:dLbls>
        <c:axId val="1488236368"/>
        <c:axId val="1488245616"/>
      </c:scatterChart>
      <c:valAx>
        <c:axId val="14882363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45616"/>
        <c:crosses val="autoZero"/>
        <c:crossBetween val="midCat"/>
      </c:valAx>
      <c:valAx>
        <c:axId val="1488245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363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Timaru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change'!$O$65:$O$74</c:f>
              <c:numCache>
                <c:formatCode>0.0</c:formatCode>
                <c:ptCount val="10"/>
                <c:pt idx="0">
                  <c:v>21.379310344827587</c:v>
                </c:pt>
                <c:pt idx="1">
                  <c:v>20.794392523364486</c:v>
                </c:pt>
                <c:pt idx="2">
                  <c:v>18.949771689497716</c:v>
                </c:pt>
                <c:pt idx="3">
                  <c:v>18.281938325991192</c:v>
                </c:pt>
                <c:pt idx="4">
                  <c:v>17.805907172995781</c:v>
                </c:pt>
                <c:pt idx="5">
                  <c:v>17.75257731958763</c:v>
                </c:pt>
                <c:pt idx="6">
                  <c:v>17.246963562753038</c:v>
                </c:pt>
                <c:pt idx="7">
                  <c:v>16.7</c:v>
                </c:pt>
                <c:pt idx="8">
                  <c:v>15.97609561752988</c:v>
                </c:pt>
                <c:pt idx="9">
                  <c:v>15.378486055776893</c:v>
                </c:pt>
              </c:numCache>
            </c:numRef>
          </c:yVal>
          <c:smooth val="0"/>
          <c:extLst xmlns:c16r2="http://schemas.microsoft.com/office/drawing/2015/06/chart">
            <c:ext xmlns:c16="http://schemas.microsoft.com/office/drawing/2014/chart" uri="{C3380CC4-5D6E-409C-BE32-E72D297353CC}">
              <c16:uniqueId val="{00000000-BA16-4BA9-8E50-74111B69E845}"/>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change'!$P$65:$P$74</c:f>
              <c:numCache>
                <c:formatCode>0.0</c:formatCode>
                <c:ptCount val="10"/>
                <c:pt idx="0">
                  <c:v>32.873563218390807</c:v>
                </c:pt>
                <c:pt idx="1">
                  <c:v>29.439252336448597</c:v>
                </c:pt>
                <c:pt idx="2">
                  <c:v>27.853881278538811</c:v>
                </c:pt>
                <c:pt idx="3">
                  <c:v>26.101321585903079</c:v>
                </c:pt>
                <c:pt idx="4">
                  <c:v>26.160337552742618</c:v>
                </c:pt>
                <c:pt idx="5">
                  <c:v>25.546391752577318</c:v>
                </c:pt>
                <c:pt idx="6">
                  <c:v>25.060728744939269</c:v>
                </c:pt>
                <c:pt idx="7">
                  <c:v>23.880000000000003</c:v>
                </c:pt>
                <c:pt idx="8">
                  <c:v>23.306772908366533</c:v>
                </c:pt>
                <c:pt idx="9">
                  <c:v>23.326693227091631</c:v>
                </c:pt>
              </c:numCache>
            </c:numRef>
          </c:yVal>
          <c:smooth val="0"/>
          <c:extLst xmlns:c16r2="http://schemas.microsoft.com/office/drawing/2015/06/chart">
            <c:ext xmlns:c16="http://schemas.microsoft.com/office/drawing/2014/chart" uri="{C3380CC4-5D6E-409C-BE32-E72D297353CC}">
              <c16:uniqueId val="{00000001-BA16-4BA9-8E50-74111B69E845}"/>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change'!$Q$65:$Q$74</c:f>
              <c:numCache>
                <c:formatCode>0.0</c:formatCode>
                <c:ptCount val="10"/>
                <c:pt idx="0">
                  <c:v>29.425287356321839</c:v>
                </c:pt>
                <c:pt idx="1">
                  <c:v>32.242990654205606</c:v>
                </c:pt>
                <c:pt idx="2">
                  <c:v>34.93150684931507</c:v>
                </c:pt>
                <c:pt idx="3">
                  <c:v>35.550660792951547</c:v>
                </c:pt>
                <c:pt idx="4">
                  <c:v>33.481012658227847</c:v>
                </c:pt>
                <c:pt idx="5">
                  <c:v>31.587628865979383</c:v>
                </c:pt>
                <c:pt idx="6">
                  <c:v>29.473684210526311</c:v>
                </c:pt>
                <c:pt idx="7">
                  <c:v>28.74</c:v>
                </c:pt>
                <c:pt idx="8">
                  <c:v>28.366533864541832</c:v>
                </c:pt>
                <c:pt idx="9">
                  <c:v>28.286852589641438</c:v>
                </c:pt>
              </c:numCache>
            </c:numRef>
          </c:yVal>
          <c:smooth val="0"/>
          <c:extLst xmlns:c16r2="http://schemas.microsoft.com/office/drawing/2015/06/chart">
            <c:ext xmlns:c16="http://schemas.microsoft.com/office/drawing/2014/chart" uri="{C3380CC4-5D6E-409C-BE32-E72D297353CC}">
              <c16:uniqueId val="{00000002-BA16-4BA9-8E50-74111B69E845}"/>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change'!$R$65:$R$74</c:f>
              <c:numCache>
                <c:formatCode>0.0</c:formatCode>
                <c:ptCount val="10"/>
                <c:pt idx="0">
                  <c:v>16.321839080459771</c:v>
                </c:pt>
                <c:pt idx="1">
                  <c:v>17.523364485981308</c:v>
                </c:pt>
                <c:pt idx="2">
                  <c:v>18.264840182648399</c:v>
                </c:pt>
                <c:pt idx="3">
                  <c:v>20.176211453744493</c:v>
                </c:pt>
                <c:pt idx="4">
                  <c:v>22.552742616033754</c:v>
                </c:pt>
                <c:pt idx="5">
                  <c:v>25.113402061855673</c:v>
                </c:pt>
                <c:pt idx="6">
                  <c:v>28.218623481781375</c:v>
                </c:pt>
                <c:pt idx="7">
                  <c:v>30.659999999999997</c:v>
                </c:pt>
                <c:pt idx="8">
                  <c:v>32.430278884462147</c:v>
                </c:pt>
                <c:pt idx="9">
                  <c:v>32.888446215139446</c:v>
                </c:pt>
              </c:numCache>
            </c:numRef>
          </c:yVal>
          <c:smooth val="0"/>
          <c:extLst xmlns:c16r2="http://schemas.microsoft.com/office/drawing/2015/06/chart">
            <c:ext xmlns:c16="http://schemas.microsoft.com/office/drawing/2014/chart" uri="{C3380CC4-5D6E-409C-BE32-E72D297353CC}">
              <c16:uniqueId val="{00000003-BA16-4BA9-8E50-74111B69E845}"/>
            </c:ext>
          </c:extLst>
        </c:ser>
        <c:dLbls>
          <c:showLegendKey val="0"/>
          <c:showVal val="0"/>
          <c:showCatName val="0"/>
          <c:showSerName val="0"/>
          <c:showPercent val="0"/>
          <c:showBubbleSize val="0"/>
        </c:dLbls>
        <c:axId val="1488232560"/>
        <c:axId val="1488238000"/>
      </c:scatterChart>
      <c:valAx>
        <c:axId val="14882325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38000"/>
        <c:crosses val="autoZero"/>
        <c:crossBetween val="midCat"/>
      </c:valAx>
      <c:valAx>
        <c:axId val="1488238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325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Mackenzie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layout>
        <c:manualLayout>
          <c:xMode val="edge"/>
          <c:yMode val="edge"/>
          <c:x val="0.24190385802469136"/>
          <c:y val="1.46990740740740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change'!$O$75:$O$84</c:f>
              <c:numCache>
                <c:formatCode>0.0</c:formatCode>
                <c:ptCount val="10"/>
                <c:pt idx="0">
                  <c:v>23.021582733812952</c:v>
                </c:pt>
                <c:pt idx="1">
                  <c:v>20.580474934036939</c:v>
                </c:pt>
                <c:pt idx="2">
                  <c:v>19.487179487179489</c:v>
                </c:pt>
                <c:pt idx="3">
                  <c:v>20</c:v>
                </c:pt>
                <c:pt idx="4">
                  <c:v>19.871794871794872</c:v>
                </c:pt>
                <c:pt idx="5">
                  <c:v>20.45929018789144</c:v>
                </c:pt>
                <c:pt idx="6">
                  <c:v>19.672131147540984</c:v>
                </c:pt>
                <c:pt idx="7">
                  <c:v>18.661257606490871</c:v>
                </c:pt>
                <c:pt idx="8">
                  <c:v>18.072289156626507</c:v>
                </c:pt>
                <c:pt idx="9">
                  <c:v>18.290258449304176</c:v>
                </c:pt>
              </c:numCache>
            </c:numRef>
          </c:yVal>
          <c:smooth val="0"/>
          <c:extLst xmlns:c16r2="http://schemas.microsoft.com/office/drawing/2015/06/chart">
            <c:ext xmlns:c16="http://schemas.microsoft.com/office/drawing/2014/chart" uri="{C3380CC4-5D6E-409C-BE32-E72D297353CC}">
              <c16:uniqueId val="{00000000-F2E2-4DD7-91E9-D8EB359B449C}"/>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change'!$P$75:$P$84</c:f>
              <c:numCache>
                <c:formatCode>0.0</c:formatCode>
                <c:ptCount val="10"/>
                <c:pt idx="0">
                  <c:v>38.129496402877699</c:v>
                </c:pt>
                <c:pt idx="1">
                  <c:v>32.189973614775724</c:v>
                </c:pt>
                <c:pt idx="2">
                  <c:v>30</c:v>
                </c:pt>
                <c:pt idx="3">
                  <c:v>27.209302325581397</c:v>
                </c:pt>
                <c:pt idx="4">
                  <c:v>29.273504273504276</c:v>
                </c:pt>
                <c:pt idx="5">
                  <c:v>27.766179540709814</c:v>
                </c:pt>
                <c:pt idx="6">
                  <c:v>27.049180327868854</c:v>
                </c:pt>
                <c:pt idx="7">
                  <c:v>26.774847870182555</c:v>
                </c:pt>
                <c:pt idx="8">
                  <c:v>27.510040160642568</c:v>
                </c:pt>
                <c:pt idx="9">
                  <c:v>27.236580516898606</c:v>
                </c:pt>
              </c:numCache>
            </c:numRef>
          </c:yVal>
          <c:smooth val="0"/>
          <c:extLst xmlns:c16r2="http://schemas.microsoft.com/office/drawing/2015/06/chart">
            <c:ext xmlns:c16="http://schemas.microsoft.com/office/drawing/2014/chart" uri="{C3380CC4-5D6E-409C-BE32-E72D297353CC}">
              <c16:uniqueId val="{00000001-F2E2-4DD7-91E9-D8EB359B449C}"/>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change'!$Q$75:$Q$84</c:f>
              <c:numCache>
                <c:formatCode>0.0</c:formatCode>
                <c:ptCount val="10"/>
                <c:pt idx="0">
                  <c:v>29.73621103117506</c:v>
                </c:pt>
                <c:pt idx="1">
                  <c:v>35.092348284960423</c:v>
                </c:pt>
                <c:pt idx="2">
                  <c:v>37.692307692307693</c:v>
                </c:pt>
                <c:pt idx="3">
                  <c:v>36.97674418604651</c:v>
                </c:pt>
                <c:pt idx="4">
                  <c:v>33.333333333333329</c:v>
                </c:pt>
                <c:pt idx="5">
                  <c:v>32.359081419624218</c:v>
                </c:pt>
                <c:pt idx="6">
                  <c:v>31.147540983606557</c:v>
                </c:pt>
                <c:pt idx="7">
                  <c:v>31.440162271805271</c:v>
                </c:pt>
                <c:pt idx="8">
                  <c:v>29.919678714859437</c:v>
                </c:pt>
                <c:pt idx="9">
                  <c:v>30.019880715705767</c:v>
                </c:pt>
              </c:numCache>
            </c:numRef>
          </c:yVal>
          <c:smooth val="0"/>
          <c:extLst xmlns:c16r2="http://schemas.microsoft.com/office/drawing/2015/06/chart">
            <c:ext xmlns:c16="http://schemas.microsoft.com/office/drawing/2014/chart" uri="{C3380CC4-5D6E-409C-BE32-E72D297353CC}">
              <c16:uniqueId val="{00000002-F2E2-4DD7-91E9-D8EB359B449C}"/>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change'!$R$75:$R$84</c:f>
              <c:numCache>
                <c:formatCode>0.0</c:formatCode>
                <c:ptCount val="10"/>
                <c:pt idx="0">
                  <c:v>9.1127098321342928</c:v>
                </c:pt>
                <c:pt idx="1">
                  <c:v>11.87335092348285</c:v>
                </c:pt>
                <c:pt idx="2">
                  <c:v>12.820512820512819</c:v>
                </c:pt>
                <c:pt idx="3">
                  <c:v>15.813953488372093</c:v>
                </c:pt>
                <c:pt idx="4">
                  <c:v>17.307692307692307</c:v>
                </c:pt>
                <c:pt idx="5">
                  <c:v>19.624217118997915</c:v>
                </c:pt>
                <c:pt idx="6">
                  <c:v>21.516393442622949</c:v>
                </c:pt>
                <c:pt idx="7">
                  <c:v>23.123732251521297</c:v>
                </c:pt>
                <c:pt idx="8">
                  <c:v>24.899598393574294</c:v>
                </c:pt>
                <c:pt idx="9">
                  <c:v>24.453280318091451</c:v>
                </c:pt>
              </c:numCache>
            </c:numRef>
          </c:yVal>
          <c:smooth val="0"/>
          <c:extLst xmlns:c16r2="http://schemas.microsoft.com/office/drawing/2015/06/chart">
            <c:ext xmlns:c16="http://schemas.microsoft.com/office/drawing/2014/chart" uri="{C3380CC4-5D6E-409C-BE32-E72D297353CC}">
              <c16:uniqueId val="{00000003-F2E2-4DD7-91E9-D8EB359B449C}"/>
            </c:ext>
          </c:extLst>
        </c:ser>
        <c:dLbls>
          <c:showLegendKey val="0"/>
          <c:showVal val="0"/>
          <c:showCatName val="0"/>
          <c:showSerName val="0"/>
          <c:showPercent val="0"/>
          <c:showBubbleSize val="0"/>
        </c:dLbls>
        <c:axId val="1488243984"/>
        <c:axId val="1488245072"/>
      </c:scatterChart>
      <c:valAx>
        <c:axId val="14882439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45072"/>
        <c:crosses val="autoZero"/>
        <c:crossBetween val="midCat"/>
      </c:valAx>
      <c:valAx>
        <c:axId val="148824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439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Canterbury regional</a:t>
            </a:r>
            <a:r>
              <a:rPr lang="en-NZ" sz="1200" b="1" baseline="0">
                <a:solidFill>
                  <a:srgbClr val="136B99"/>
                </a:solidFill>
                <a:latin typeface="Arial" panose="020B0604020202020204" pitchFamily="34" charset="0"/>
                <a:cs typeface="Arial" panose="020B0604020202020204" pitchFamily="34" charset="0"/>
              </a:rPr>
              <a:t> council area</a:t>
            </a:r>
            <a:br>
              <a:rPr lang="en-NZ" sz="1200" b="1" baseline="0">
                <a:solidFill>
                  <a:srgbClr val="136B99"/>
                </a:solidFill>
                <a:latin typeface="Arial" panose="020B0604020202020204" pitchFamily="34" charset="0"/>
                <a:cs typeface="Arial" panose="020B0604020202020204" pitchFamily="34" charset="0"/>
              </a:rPr>
            </a:br>
            <a:r>
              <a:rPr lang="en-NZ" sz="1200" b="1" baseline="0">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0-14 yrs</c:v>
          </c:tx>
          <c:spPr>
            <a:solidFill>
              <a:schemeClr val="accent1"/>
            </a:solidFill>
            <a:ln>
              <a:noFill/>
            </a:ln>
            <a:effectLst/>
          </c:spPr>
          <c:invertIfNegative val="0"/>
          <c:cat>
            <c:numRef>
              <c:f>'3. RC age, compts of change'!$B$150:$B$159</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change'!$C$150:$C$159</c:f>
              <c:numCache>
                <c:formatCode>#,##0</c:formatCode>
                <c:ptCount val="10"/>
                <c:pt idx="0">
                  <c:v>97900</c:v>
                </c:pt>
                <c:pt idx="1">
                  <c:v>100100</c:v>
                </c:pt>
                <c:pt idx="2">
                  <c:v>104700</c:v>
                </c:pt>
                <c:pt idx="3">
                  <c:v>105700</c:v>
                </c:pt>
                <c:pt idx="4">
                  <c:v>110800</c:v>
                </c:pt>
                <c:pt idx="5">
                  <c:v>111800</c:v>
                </c:pt>
                <c:pt idx="6">
                  <c:v>111000</c:v>
                </c:pt>
                <c:pt idx="7">
                  <c:v>112500</c:v>
                </c:pt>
                <c:pt idx="8">
                  <c:v>113600</c:v>
                </c:pt>
                <c:pt idx="9">
                  <c:v>114800</c:v>
                </c:pt>
              </c:numCache>
            </c:numRef>
          </c:val>
          <c:extLst xmlns:c16r2="http://schemas.microsoft.com/office/drawing/2015/06/chart">
            <c:ext xmlns:c16="http://schemas.microsoft.com/office/drawing/2014/chart" uri="{C3380CC4-5D6E-409C-BE32-E72D297353CC}">
              <c16:uniqueId val="{00000000-D5C2-4B7A-BABD-DA4503364461}"/>
            </c:ext>
          </c:extLst>
        </c:ser>
        <c:ser>
          <c:idx val="1"/>
          <c:order val="1"/>
          <c:tx>
            <c:v>15-39 yrs</c:v>
          </c:tx>
          <c:spPr>
            <a:solidFill>
              <a:schemeClr val="accent2"/>
            </a:solidFill>
            <a:ln>
              <a:noFill/>
            </a:ln>
            <a:effectLst/>
          </c:spPr>
          <c:invertIfNegative val="0"/>
          <c:cat>
            <c:numRef>
              <c:f>'3. RC age, compts of change'!$B$150:$B$159</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change'!$D$150:$D$159</c:f>
              <c:numCache>
                <c:formatCode>#,##0</c:formatCode>
                <c:ptCount val="10"/>
                <c:pt idx="0">
                  <c:v>184300</c:v>
                </c:pt>
                <c:pt idx="1">
                  <c:v>176100</c:v>
                </c:pt>
                <c:pt idx="2">
                  <c:v>185000</c:v>
                </c:pt>
                <c:pt idx="3">
                  <c:v>179700</c:v>
                </c:pt>
                <c:pt idx="4">
                  <c:v>197700</c:v>
                </c:pt>
                <c:pt idx="5">
                  <c:v>205700</c:v>
                </c:pt>
                <c:pt idx="6">
                  <c:v>212200</c:v>
                </c:pt>
                <c:pt idx="7">
                  <c:v>211000</c:v>
                </c:pt>
                <c:pt idx="8">
                  <c:v>211800</c:v>
                </c:pt>
                <c:pt idx="9">
                  <c:v>214400</c:v>
                </c:pt>
              </c:numCache>
            </c:numRef>
          </c:val>
          <c:extLst xmlns:c16r2="http://schemas.microsoft.com/office/drawing/2015/06/chart">
            <c:ext xmlns:c16="http://schemas.microsoft.com/office/drawing/2014/chart" uri="{C3380CC4-5D6E-409C-BE32-E72D297353CC}">
              <c16:uniqueId val="{00000001-D5C2-4B7A-BABD-DA4503364461}"/>
            </c:ext>
          </c:extLst>
        </c:ser>
        <c:ser>
          <c:idx val="2"/>
          <c:order val="2"/>
          <c:tx>
            <c:v>40-64 yrs</c:v>
          </c:tx>
          <c:spPr>
            <a:solidFill>
              <a:schemeClr val="accent3"/>
            </a:solidFill>
            <a:ln>
              <a:noFill/>
            </a:ln>
            <a:effectLst/>
          </c:spPr>
          <c:invertIfNegative val="0"/>
          <c:cat>
            <c:numRef>
              <c:f>'3. RC age, compts of change'!$B$150:$B$159</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change'!$E$150:$E$159</c:f>
              <c:numCache>
                <c:formatCode>#,##0</c:formatCode>
                <c:ptCount val="10"/>
                <c:pt idx="0">
                  <c:v>134300</c:v>
                </c:pt>
                <c:pt idx="1">
                  <c:v>152800</c:v>
                </c:pt>
                <c:pt idx="2">
                  <c:v>175600</c:v>
                </c:pt>
                <c:pt idx="3">
                  <c:v>191700</c:v>
                </c:pt>
                <c:pt idx="4">
                  <c:v>199900</c:v>
                </c:pt>
                <c:pt idx="5">
                  <c:v>199400</c:v>
                </c:pt>
                <c:pt idx="6">
                  <c:v>198400</c:v>
                </c:pt>
                <c:pt idx="7">
                  <c:v>203500</c:v>
                </c:pt>
                <c:pt idx="8">
                  <c:v>206600</c:v>
                </c:pt>
                <c:pt idx="9">
                  <c:v>213700</c:v>
                </c:pt>
              </c:numCache>
            </c:numRef>
          </c:val>
          <c:extLst xmlns:c16r2="http://schemas.microsoft.com/office/drawing/2015/06/chart">
            <c:ext xmlns:c16="http://schemas.microsoft.com/office/drawing/2014/chart" uri="{C3380CC4-5D6E-409C-BE32-E72D297353CC}">
              <c16:uniqueId val="{00000002-D5C2-4B7A-BABD-DA4503364461}"/>
            </c:ext>
          </c:extLst>
        </c:ser>
        <c:ser>
          <c:idx val="3"/>
          <c:order val="3"/>
          <c:tx>
            <c:v>65+ yrs</c:v>
          </c:tx>
          <c:spPr>
            <a:solidFill>
              <a:schemeClr val="accent4"/>
            </a:solidFill>
            <a:ln>
              <a:noFill/>
            </a:ln>
            <a:effectLst/>
          </c:spPr>
          <c:invertIfNegative val="0"/>
          <c:cat>
            <c:numRef>
              <c:f>'3. RC age, compts of change'!$B$150:$B$159</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change'!$F$150:$F$159</c:f>
              <c:numCache>
                <c:formatCode>#,##0</c:formatCode>
                <c:ptCount val="10"/>
                <c:pt idx="0">
                  <c:v>64000</c:v>
                </c:pt>
                <c:pt idx="1">
                  <c:v>67700</c:v>
                </c:pt>
                <c:pt idx="2">
                  <c:v>74700</c:v>
                </c:pt>
                <c:pt idx="3">
                  <c:v>85800</c:v>
                </c:pt>
                <c:pt idx="4">
                  <c:v>103600</c:v>
                </c:pt>
                <c:pt idx="5">
                  <c:v>122000</c:v>
                </c:pt>
                <c:pt idx="6">
                  <c:v>143500</c:v>
                </c:pt>
                <c:pt idx="7">
                  <c:v>162000</c:v>
                </c:pt>
                <c:pt idx="8">
                  <c:v>178300</c:v>
                </c:pt>
                <c:pt idx="9">
                  <c:v>186200</c:v>
                </c:pt>
              </c:numCache>
            </c:numRef>
          </c:val>
          <c:extLst xmlns:c16r2="http://schemas.microsoft.com/office/drawing/2015/06/chart">
            <c:ext xmlns:c16="http://schemas.microsoft.com/office/drawing/2014/chart" uri="{C3380CC4-5D6E-409C-BE32-E72D297353CC}">
              <c16:uniqueId val="{00000003-D5C2-4B7A-BABD-DA4503364461}"/>
            </c:ext>
          </c:extLst>
        </c:ser>
        <c:dLbls>
          <c:showLegendKey val="0"/>
          <c:showVal val="0"/>
          <c:showCatName val="0"/>
          <c:showSerName val="0"/>
          <c:showPercent val="0"/>
          <c:showBubbleSize val="0"/>
        </c:dLbls>
        <c:gapWidth val="150"/>
        <c:overlap val="100"/>
        <c:axId val="1458089808"/>
        <c:axId val="1460100736"/>
      </c:barChart>
      <c:catAx>
        <c:axId val="145808980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0736"/>
        <c:crosses val="autoZero"/>
        <c:auto val="1"/>
        <c:lblAlgn val="ctr"/>
        <c:lblOffset val="100"/>
        <c:noMultiLvlLbl val="0"/>
      </c:catAx>
      <c:valAx>
        <c:axId val="1460100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808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Waimate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change'!$O$85:$O$94</c:f>
              <c:numCache>
                <c:formatCode>0.0</c:formatCode>
                <c:ptCount val="10"/>
                <c:pt idx="0">
                  <c:v>23.264781491002569</c:v>
                </c:pt>
                <c:pt idx="1">
                  <c:v>21.745152354570639</c:v>
                </c:pt>
                <c:pt idx="2">
                  <c:v>20.325203252032519</c:v>
                </c:pt>
                <c:pt idx="3">
                  <c:v>18.30985915492958</c:v>
                </c:pt>
                <c:pt idx="4">
                  <c:v>18.905472636815919</c:v>
                </c:pt>
                <c:pt idx="5">
                  <c:v>19.169719169719173</c:v>
                </c:pt>
                <c:pt idx="6">
                  <c:v>19.087635054021611</c:v>
                </c:pt>
                <c:pt idx="7">
                  <c:v>18.76484560570071</c:v>
                </c:pt>
                <c:pt idx="8">
                  <c:v>18.39622641509434</c:v>
                </c:pt>
                <c:pt idx="9">
                  <c:v>18.266978922716628</c:v>
                </c:pt>
              </c:numCache>
            </c:numRef>
          </c:yVal>
          <c:smooth val="0"/>
          <c:extLst xmlns:c16r2="http://schemas.microsoft.com/office/drawing/2015/06/chart">
            <c:ext xmlns:c16="http://schemas.microsoft.com/office/drawing/2014/chart" uri="{C3380CC4-5D6E-409C-BE32-E72D297353CC}">
              <c16:uniqueId val="{00000000-19A5-4878-9FBE-613A2AFA6EA1}"/>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change'!$P$85:$P$94</c:f>
              <c:numCache>
                <c:formatCode>0.0</c:formatCode>
                <c:ptCount val="10"/>
                <c:pt idx="0">
                  <c:v>29.562982005141386</c:v>
                </c:pt>
                <c:pt idx="1">
                  <c:v>25.900277008310251</c:v>
                </c:pt>
                <c:pt idx="2">
                  <c:v>24.254742547425472</c:v>
                </c:pt>
                <c:pt idx="3">
                  <c:v>24.199743918053777</c:v>
                </c:pt>
                <c:pt idx="4">
                  <c:v>23.880597014925371</c:v>
                </c:pt>
                <c:pt idx="5">
                  <c:v>23.931623931623932</c:v>
                </c:pt>
                <c:pt idx="6">
                  <c:v>24.609843937575029</c:v>
                </c:pt>
                <c:pt idx="7">
                  <c:v>23.990498812351543</c:v>
                </c:pt>
                <c:pt idx="8">
                  <c:v>23.349056603773587</c:v>
                </c:pt>
                <c:pt idx="9">
                  <c:v>24.004683840749415</c:v>
                </c:pt>
              </c:numCache>
            </c:numRef>
          </c:yVal>
          <c:smooth val="0"/>
          <c:extLst xmlns:c16r2="http://schemas.microsoft.com/office/drawing/2015/06/chart">
            <c:ext xmlns:c16="http://schemas.microsoft.com/office/drawing/2014/chart" uri="{C3380CC4-5D6E-409C-BE32-E72D297353CC}">
              <c16:uniqueId val="{00000001-19A5-4878-9FBE-613A2AFA6EA1}"/>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change'!$Q$85:$Q$94</c:f>
              <c:numCache>
                <c:formatCode>0.0</c:formatCode>
                <c:ptCount val="10"/>
                <c:pt idx="0">
                  <c:v>31.362467866323907</c:v>
                </c:pt>
                <c:pt idx="1">
                  <c:v>34.903047091412745</c:v>
                </c:pt>
                <c:pt idx="2">
                  <c:v>36.043360433604335</c:v>
                </c:pt>
                <c:pt idx="3">
                  <c:v>35.595390524967989</c:v>
                </c:pt>
                <c:pt idx="4">
                  <c:v>33.955223880597011</c:v>
                </c:pt>
                <c:pt idx="5">
                  <c:v>31.623931623931622</c:v>
                </c:pt>
                <c:pt idx="6">
                  <c:v>28.811524609843936</c:v>
                </c:pt>
                <c:pt idx="7">
                  <c:v>28.622327790973873</c:v>
                </c:pt>
                <c:pt idx="8">
                  <c:v>28.537735849056606</c:v>
                </c:pt>
                <c:pt idx="9">
                  <c:v>28.220140515222482</c:v>
                </c:pt>
              </c:numCache>
            </c:numRef>
          </c:yVal>
          <c:smooth val="0"/>
          <c:extLst xmlns:c16r2="http://schemas.microsoft.com/office/drawing/2015/06/chart">
            <c:ext xmlns:c16="http://schemas.microsoft.com/office/drawing/2014/chart" uri="{C3380CC4-5D6E-409C-BE32-E72D297353CC}">
              <c16:uniqueId val="{00000002-19A5-4878-9FBE-613A2AFA6EA1}"/>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change'!$R$85:$R$94</c:f>
              <c:numCache>
                <c:formatCode>0.0</c:formatCode>
                <c:ptCount val="10"/>
                <c:pt idx="0">
                  <c:v>15.681233933161954</c:v>
                </c:pt>
                <c:pt idx="1">
                  <c:v>17.590027700831026</c:v>
                </c:pt>
                <c:pt idx="2">
                  <c:v>19.512195121951219</c:v>
                </c:pt>
                <c:pt idx="3">
                  <c:v>22.023047375160051</c:v>
                </c:pt>
                <c:pt idx="4">
                  <c:v>23.134328358208954</c:v>
                </c:pt>
                <c:pt idx="5">
                  <c:v>25.152625152625152</c:v>
                </c:pt>
                <c:pt idx="6">
                  <c:v>27.611044417767104</c:v>
                </c:pt>
                <c:pt idx="7">
                  <c:v>28.741092636579573</c:v>
                </c:pt>
                <c:pt idx="8">
                  <c:v>29.716981132075471</c:v>
                </c:pt>
                <c:pt idx="9">
                  <c:v>29.625292740046838</c:v>
                </c:pt>
              </c:numCache>
            </c:numRef>
          </c:yVal>
          <c:smooth val="0"/>
          <c:extLst xmlns:c16r2="http://schemas.microsoft.com/office/drawing/2015/06/chart">
            <c:ext xmlns:c16="http://schemas.microsoft.com/office/drawing/2014/chart" uri="{C3380CC4-5D6E-409C-BE32-E72D297353CC}">
              <c16:uniqueId val="{00000003-19A5-4878-9FBE-613A2AFA6EA1}"/>
            </c:ext>
          </c:extLst>
        </c:ser>
        <c:dLbls>
          <c:showLegendKey val="0"/>
          <c:showVal val="0"/>
          <c:showCatName val="0"/>
          <c:showSerName val="0"/>
          <c:showPercent val="0"/>
          <c:showBubbleSize val="0"/>
        </c:dLbls>
        <c:axId val="1488237456"/>
        <c:axId val="1488236912"/>
      </c:scatterChart>
      <c:valAx>
        <c:axId val="14882374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36912"/>
        <c:crosses val="autoZero"/>
        <c:crossBetween val="midCat"/>
      </c:valAx>
      <c:valAx>
        <c:axId val="148823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82374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Waitaki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change'!$O$95:$O$104</c:f>
              <c:numCache>
                <c:formatCode>0.0</c:formatCode>
                <c:ptCount val="10"/>
                <c:pt idx="0">
                  <c:v>21.363636363636363</c:v>
                </c:pt>
                <c:pt idx="1">
                  <c:v>20</c:v>
                </c:pt>
                <c:pt idx="2">
                  <c:v>18.840579710144929</c:v>
                </c:pt>
                <c:pt idx="3">
                  <c:v>18.504672897196262</c:v>
                </c:pt>
                <c:pt idx="4">
                  <c:v>18.834080717488789</c:v>
                </c:pt>
                <c:pt idx="5">
                  <c:v>19.298245614035086</c:v>
                </c:pt>
                <c:pt idx="6">
                  <c:v>19.270386266094423</c:v>
                </c:pt>
                <c:pt idx="7">
                  <c:v>18.898305084745761</c:v>
                </c:pt>
                <c:pt idx="8">
                  <c:v>18.284518828451883</c:v>
                </c:pt>
                <c:pt idx="9">
                  <c:v>17.925311203319502</c:v>
                </c:pt>
              </c:numCache>
            </c:numRef>
          </c:yVal>
          <c:smooth val="0"/>
          <c:extLst xmlns:c16r2="http://schemas.microsoft.com/office/drawing/2015/06/chart">
            <c:ext xmlns:c16="http://schemas.microsoft.com/office/drawing/2014/chart" uri="{C3380CC4-5D6E-409C-BE32-E72D297353CC}">
              <c16:uniqueId val="{00000000-8D68-4486-BAF2-858D81C2272A}"/>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change'!$P$95:$P$104</c:f>
              <c:numCache>
                <c:formatCode>0.0</c:formatCode>
                <c:ptCount val="10"/>
                <c:pt idx="0">
                  <c:v>31.818181818181817</c:v>
                </c:pt>
                <c:pt idx="1">
                  <c:v>26.341463414634148</c:v>
                </c:pt>
                <c:pt idx="2">
                  <c:v>24.154589371980677</c:v>
                </c:pt>
                <c:pt idx="3">
                  <c:v>24.345794392523366</c:v>
                </c:pt>
                <c:pt idx="4">
                  <c:v>24.708520179372197</c:v>
                </c:pt>
                <c:pt idx="5">
                  <c:v>24.692982456140349</c:v>
                </c:pt>
                <c:pt idx="6">
                  <c:v>24.463519313304722</c:v>
                </c:pt>
                <c:pt idx="7">
                  <c:v>24.152542372881356</c:v>
                </c:pt>
                <c:pt idx="8">
                  <c:v>24.267782426778243</c:v>
                </c:pt>
                <c:pt idx="9">
                  <c:v>24.896265560165975</c:v>
                </c:pt>
              </c:numCache>
            </c:numRef>
          </c:yVal>
          <c:smooth val="0"/>
          <c:extLst xmlns:c16r2="http://schemas.microsoft.com/office/drawing/2015/06/chart">
            <c:ext xmlns:c16="http://schemas.microsoft.com/office/drawing/2014/chart" uri="{C3380CC4-5D6E-409C-BE32-E72D297353CC}">
              <c16:uniqueId val="{00000001-8D68-4486-BAF2-858D81C2272A}"/>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change'!$Q$95:$Q$104</c:f>
              <c:numCache>
                <c:formatCode>0.0</c:formatCode>
                <c:ptCount val="10"/>
                <c:pt idx="0">
                  <c:v>30.454545454545457</c:v>
                </c:pt>
                <c:pt idx="1">
                  <c:v>34.146341463414636</c:v>
                </c:pt>
                <c:pt idx="2">
                  <c:v>36.714975845410628</c:v>
                </c:pt>
                <c:pt idx="3">
                  <c:v>35.32710280373832</c:v>
                </c:pt>
                <c:pt idx="4">
                  <c:v>33.139013452914803</c:v>
                </c:pt>
                <c:pt idx="5">
                  <c:v>30.964912280701757</c:v>
                </c:pt>
                <c:pt idx="6">
                  <c:v>29.098712446351932</c:v>
                </c:pt>
                <c:pt idx="7">
                  <c:v>28.728813559322035</c:v>
                </c:pt>
                <c:pt idx="8">
                  <c:v>28.74476987447699</c:v>
                </c:pt>
                <c:pt idx="9">
                  <c:v>28.589211618257259</c:v>
                </c:pt>
              </c:numCache>
            </c:numRef>
          </c:yVal>
          <c:smooth val="0"/>
          <c:extLst xmlns:c16r2="http://schemas.microsoft.com/office/drawing/2015/06/chart">
            <c:ext xmlns:c16="http://schemas.microsoft.com/office/drawing/2014/chart" uri="{C3380CC4-5D6E-409C-BE32-E72D297353CC}">
              <c16:uniqueId val="{00000002-8D68-4486-BAF2-858D81C2272A}"/>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change'!$R$95:$R$104</c:f>
              <c:numCache>
                <c:formatCode>0.0</c:formatCode>
                <c:ptCount val="10"/>
                <c:pt idx="0">
                  <c:v>16.818181818181817</c:v>
                </c:pt>
                <c:pt idx="1">
                  <c:v>19.024390243902438</c:v>
                </c:pt>
                <c:pt idx="2">
                  <c:v>20.289855072463769</c:v>
                </c:pt>
                <c:pt idx="3">
                  <c:v>21.915887850467289</c:v>
                </c:pt>
                <c:pt idx="4">
                  <c:v>23.183856502242154</c:v>
                </c:pt>
                <c:pt idx="5">
                  <c:v>25</c:v>
                </c:pt>
                <c:pt idx="6">
                  <c:v>26.952789699570818</c:v>
                </c:pt>
                <c:pt idx="7">
                  <c:v>28.305084745762709</c:v>
                </c:pt>
                <c:pt idx="8">
                  <c:v>28.619246861924687</c:v>
                </c:pt>
                <c:pt idx="9">
                  <c:v>28.54771784232365</c:v>
                </c:pt>
              </c:numCache>
            </c:numRef>
          </c:yVal>
          <c:smooth val="0"/>
          <c:extLst xmlns:c16r2="http://schemas.microsoft.com/office/drawing/2015/06/chart">
            <c:ext xmlns:c16="http://schemas.microsoft.com/office/drawing/2014/chart" uri="{C3380CC4-5D6E-409C-BE32-E72D297353CC}">
              <c16:uniqueId val="{00000003-8D68-4486-BAF2-858D81C2272A}"/>
            </c:ext>
          </c:extLst>
        </c:ser>
        <c:dLbls>
          <c:showLegendKey val="0"/>
          <c:showVal val="0"/>
          <c:showCatName val="0"/>
          <c:showSerName val="0"/>
          <c:showPercent val="0"/>
          <c:showBubbleSize val="0"/>
        </c:dLbls>
        <c:axId val="1457409408"/>
        <c:axId val="1457405600"/>
      </c:scatterChart>
      <c:valAx>
        <c:axId val="1457409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7405600"/>
        <c:crosses val="autoZero"/>
        <c:crossBetween val="midCat"/>
      </c:valAx>
      <c:valAx>
        <c:axId val="1457405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74094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Kaikōura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change'!$H$6:$H$14</c:f>
              <c:numCache>
                <c:formatCode>#,##0</c:formatCode>
                <c:ptCount val="9"/>
                <c:pt idx="0">
                  <c:v>210</c:v>
                </c:pt>
                <c:pt idx="1">
                  <c:v>210</c:v>
                </c:pt>
                <c:pt idx="2">
                  <c:v>210</c:v>
                </c:pt>
                <c:pt idx="3">
                  <c:v>230</c:v>
                </c:pt>
                <c:pt idx="4">
                  <c:v>210</c:v>
                </c:pt>
                <c:pt idx="5">
                  <c:v>190</c:v>
                </c:pt>
                <c:pt idx="6">
                  <c:v>180</c:v>
                </c:pt>
                <c:pt idx="7">
                  <c:v>180</c:v>
                </c:pt>
                <c:pt idx="8">
                  <c:v>190</c:v>
                </c:pt>
              </c:numCache>
            </c:numRef>
          </c:val>
          <c:smooth val="0"/>
          <c:extLst xmlns:c16r2="http://schemas.microsoft.com/office/drawing/2015/06/chart">
            <c:ext xmlns:c16="http://schemas.microsoft.com/office/drawing/2014/chart" uri="{C3380CC4-5D6E-409C-BE32-E72D297353CC}">
              <c16:uniqueId val="{00000000-9875-4B69-A938-6C736ACA072D}"/>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change'!$I$6:$I$14</c:f>
              <c:numCache>
                <c:formatCode>#,##0</c:formatCode>
                <c:ptCount val="9"/>
                <c:pt idx="0">
                  <c:v>150</c:v>
                </c:pt>
                <c:pt idx="1">
                  <c:v>150</c:v>
                </c:pt>
                <c:pt idx="2">
                  <c:v>160</c:v>
                </c:pt>
                <c:pt idx="3">
                  <c:v>140</c:v>
                </c:pt>
                <c:pt idx="4">
                  <c:v>140</c:v>
                </c:pt>
                <c:pt idx="5">
                  <c:v>150</c:v>
                </c:pt>
                <c:pt idx="6">
                  <c:v>170</c:v>
                </c:pt>
                <c:pt idx="7">
                  <c:v>190</c:v>
                </c:pt>
                <c:pt idx="8">
                  <c:v>210</c:v>
                </c:pt>
              </c:numCache>
            </c:numRef>
          </c:val>
          <c:smooth val="0"/>
          <c:extLst xmlns:c16r2="http://schemas.microsoft.com/office/drawing/2015/06/chart">
            <c:ext xmlns:c16="http://schemas.microsoft.com/office/drawing/2014/chart" uri="{C3380CC4-5D6E-409C-BE32-E72D297353CC}">
              <c16:uniqueId val="{00000001-9875-4B69-A938-6C736ACA072D}"/>
            </c:ext>
          </c:extLst>
        </c:ser>
        <c:dLbls>
          <c:showLegendKey val="0"/>
          <c:showVal val="0"/>
          <c:showCatName val="0"/>
          <c:showSerName val="0"/>
          <c:showPercent val="0"/>
          <c:showBubbleSize val="0"/>
        </c:dLbls>
        <c:marker val="1"/>
        <c:smooth val="0"/>
        <c:axId val="1457406688"/>
        <c:axId val="1457407776"/>
      </c:lineChart>
      <c:catAx>
        <c:axId val="1457406688"/>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7407776"/>
        <c:crosses val="autoZero"/>
        <c:auto val="1"/>
        <c:lblAlgn val="ctr"/>
        <c:lblOffset val="100"/>
        <c:noMultiLvlLbl val="0"/>
      </c:catAx>
      <c:valAx>
        <c:axId val="1457407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7406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Kaikōura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change'!$M$5:$M$14</c:f>
              <c:numCache>
                <c:formatCode>0.0</c:formatCode>
                <c:ptCount val="10"/>
                <c:pt idx="0">
                  <c:v>36.1</c:v>
                </c:pt>
                <c:pt idx="1">
                  <c:v>39.799999999999997</c:v>
                </c:pt>
                <c:pt idx="2">
                  <c:v>41.2</c:v>
                </c:pt>
                <c:pt idx="3">
                  <c:v>45.6</c:v>
                </c:pt>
                <c:pt idx="4">
                  <c:v>47.1</c:v>
                </c:pt>
                <c:pt idx="5">
                  <c:v>48.5</c:v>
                </c:pt>
                <c:pt idx="6">
                  <c:v>49.5</c:v>
                </c:pt>
                <c:pt idx="7">
                  <c:v>49.4</c:v>
                </c:pt>
                <c:pt idx="8">
                  <c:v>49.4</c:v>
                </c:pt>
                <c:pt idx="9">
                  <c:v>48.9</c:v>
                </c:pt>
              </c:numCache>
            </c:numRef>
          </c:val>
          <c:smooth val="0"/>
          <c:extLst xmlns:c16r2="http://schemas.microsoft.com/office/drawing/2015/06/chart">
            <c:ext xmlns:c16="http://schemas.microsoft.com/office/drawing/2014/chart" uri="{C3380CC4-5D6E-409C-BE32-E72D297353CC}">
              <c16:uniqueId val="{00000000-BC37-4632-A502-74E1C504D0AC}"/>
            </c:ext>
          </c:extLst>
        </c:ser>
        <c:dLbls>
          <c:showLegendKey val="0"/>
          <c:showVal val="0"/>
          <c:showCatName val="0"/>
          <c:showSerName val="0"/>
          <c:showPercent val="0"/>
          <c:showBubbleSize val="0"/>
        </c:dLbls>
        <c:marker val="1"/>
        <c:smooth val="0"/>
        <c:axId val="1457408864"/>
        <c:axId val="1457405056"/>
      </c:lineChart>
      <c:catAx>
        <c:axId val="1457408864"/>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7405056"/>
        <c:crosses val="autoZero"/>
        <c:auto val="1"/>
        <c:lblAlgn val="ctr"/>
        <c:lblOffset val="100"/>
        <c:noMultiLvlLbl val="0"/>
      </c:catAx>
      <c:valAx>
        <c:axId val="1457405056"/>
        <c:scaling>
          <c:orientation val="minMax"/>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57408864"/>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Kaikōura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change'!$J$6:$J$14</c:f>
              <c:numCache>
                <c:formatCode>#,##0</c:formatCode>
                <c:ptCount val="9"/>
                <c:pt idx="0">
                  <c:v>60</c:v>
                </c:pt>
                <c:pt idx="1">
                  <c:v>60</c:v>
                </c:pt>
                <c:pt idx="2">
                  <c:v>50</c:v>
                </c:pt>
                <c:pt idx="3">
                  <c:v>90</c:v>
                </c:pt>
                <c:pt idx="4">
                  <c:v>70</c:v>
                </c:pt>
                <c:pt idx="5">
                  <c:v>40</c:v>
                </c:pt>
                <c:pt idx="6">
                  <c:v>10</c:v>
                </c:pt>
                <c:pt idx="7">
                  <c:v>-10</c:v>
                </c:pt>
                <c:pt idx="8">
                  <c:v>-20</c:v>
                </c:pt>
              </c:numCache>
            </c:numRef>
          </c:val>
          <c:smooth val="0"/>
          <c:extLst xmlns:c16r2="http://schemas.microsoft.com/office/drawing/2015/06/chart">
            <c:ext xmlns:c16="http://schemas.microsoft.com/office/drawing/2014/chart" uri="{C3380CC4-5D6E-409C-BE32-E72D297353CC}">
              <c16:uniqueId val="{00000000-3230-473F-B406-A9E52C39A86A}"/>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change'!$K$6:$K$14</c:f>
              <c:numCache>
                <c:formatCode>#,##0</c:formatCode>
                <c:ptCount val="9"/>
                <c:pt idx="0">
                  <c:v>-70</c:v>
                </c:pt>
                <c:pt idx="1">
                  <c:v>90</c:v>
                </c:pt>
                <c:pt idx="2">
                  <c:v>-140</c:v>
                </c:pt>
                <c:pt idx="3">
                  <c:v>-50</c:v>
                </c:pt>
                <c:pt idx="4">
                  <c:v>-50</c:v>
                </c:pt>
                <c:pt idx="5">
                  <c:v>-50</c:v>
                </c:pt>
                <c:pt idx="6">
                  <c:v>-50</c:v>
                </c:pt>
                <c:pt idx="7">
                  <c:v>-50</c:v>
                </c:pt>
                <c:pt idx="8">
                  <c:v>-50</c:v>
                </c:pt>
              </c:numCache>
            </c:numRef>
          </c:val>
          <c:smooth val="0"/>
          <c:extLst xmlns:c16r2="http://schemas.microsoft.com/office/drawing/2015/06/chart">
            <c:ext xmlns:c16="http://schemas.microsoft.com/office/drawing/2014/chart" uri="{C3380CC4-5D6E-409C-BE32-E72D297353CC}">
              <c16:uniqueId val="{00000001-3230-473F-B406-A9E52C39A86A}"/>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change'!$L$6:$L$14</c:f>
              <c:numCache>
                <c:formatCode>#,##0</c:formatCode>
                <c:ptCount val="9"/>
                <c:pt idx="0">
                  <c:v>-10</c:v>
                </c:pt>
                <c:pt idx="1">
                  <c:v>150</c:v>
                </c:pt>
                <c:pt idx="2">
                  <c:v>-90</c:v>
                </c:pt>
                <c:pt idx="3">
                  <c:v>40</c:v>
                </c:pt>
                <c:pt idx="4">
                  <c:v>20</c:v>
                </c:pt>
                <c:pt idx="5">
                  <c:v>-10</c:v>
                </c:pt>
                <c:pt idx="6">
                  <c:v>-40</c:v>
                </c:pt>
                <c:pt idx="7">
                  <c:v>-60</c:v>
                </c:pt>
                <c:pt idx="8">
                  <c:v>-70</c:v>
                </c:pt>
              </c:numCache>
            </c:numRef>
          </c:val>
          <c:smooth val="0"/>
          <c:extLst xmlns:c16r2="http://schemas.microsoft.com/office/drawing/2015/06/chart">
            <c:ext xmlns:c16="http://schemas.microsoft.com/office/drawing/2014/chart" uri="{C3380CC4-5D6E-409C-BE32-E72D297353CC}">
              <c16:uniqueId val="{00000002-3230-473F-B406-A9E52C39A86A}"/>
            </c:ext>
          </c:extLst>
        </c:ser>
        <c:dLbls>
          <c:showLegendKey val="0"/>
          <c:showVal val="0"/>
          <c:showCatName val="0"/>
          <c:showSerName val="0"/>
          <c:showPercent val="0"/>
          <c:showBubbleSize val="0"/>
        </c:dLbls>
        <c:marker val="1"/>
        <c:smooth val="0"/>
        <c:axId val="1489401296"/>
        <c:axId val="1489398032"/>
      </c:lineChart>
      <c:catAx>
        <c:axId val="1489401296"/>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398032"/>
        <c:crosses val="autoZero"/>
        <c:auto val="1"/>
        <c:lblAlgn val="ctr"/>
        <c:lblOffset val="100"/>
        <c:noMultiLvlLbl val="0"/>
      </c:catAx>
      <c:valAx>
        <c:axId val="1489398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1296"/>
        <c:crosses val="autoZero"/>
        <c:crossBetween val="between"/>
      </c:valAx>
      <c:spPr>
        <a:noFill/>
        <a:ln>
          <a:noFill/>
        </a:ln>
        <a:effectLst/>
      </c:spPr>
    </c:plotArea>
    <c:legend>
      <c:legendPos val="t"/>
      <c:layout>
        <c:manualLayout>
          <c:xMode val="edge"/>
          <c:yMode val="edge"/>
          <c:x val="0.36647646435598608"/>
          <c:y val="0.27594556173337098"/>
          <c:w val="0.61264719237172693"/>
          <c:h val="4.6519409593756965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Hurunui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change'!$H$16:$H$24</c:f>
              <c:numCache>
                <c:formatCode>#,##0</c:formatCode>
                <c:ptCount val="9"/>
                <c:pt idx="0">
                  <c:v>650</c:v>
                </c:pt>
                <c:pt idx="1">
                  <c:v>700</c:v>
                </c:pt>
                <c:pt idx="2">
                  <c:v>650</c:v>
                </c:pt>
                <c:pt idx="3">
                  <c:v>700</c:v>
                </c:pt>
                <c:pt idx="4">
                  <c:v>750</c:v>
                </c:pt>
                <c:pt idx="5">
                  <c:v>750</c:v>
                </c:pt>
                <c:pt idx="6">
                  <c:v>700</c:v>
                </c:pt>
                <c:pt idx="7">
                  <c:v>650</c:v>
                </c:pt>
                <c:pt idx="8">
                  <c:v>650</c:v>
                </c:pt>
              </c:numCache>
            </c:numRef>
          </c:val>
          <c:smooth val="0"/>
          <c:extLst xmlns:c16r2="http://schemas.microsoft.com/office/drawing/2015/06/chart">
            <c:ext xmlns:c16="http://schemas.microsoft.com/office/drawing/2014/chart" uri="{C3380CC4-5D6E-409C-BE32-E72D297353CC}">
              <c16:uniqueId val="{00000000-A818-44CD-8871-27F224D91D64}"/>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change'!$I$16:$I$24</c:f>
              <c:numCache>
                <c:formatCode>#,##0</c:formatCode>
                <c:ptCount val="9"/>
                <c:pt idx="0">
                  <c:v>300</c:v>
                </c:pt>
                <c:pt idx="1">
                  <c:v>350</c:v>
                </c:pt>
                <c:pt idx="2">
                  <c:v>350</c:v>
                </c:pt>
                <c:pt idx="3">
                  <c:v>400</c:v>
                </c:pt>
                <c:pt idx="4">
                  <c:v>450</c:v>
                </c:pt>
                <c:pt idx="5">
                  <c:v>500</c:v>
                </c:pt>
                <c:pt idx="6">
                  <c:v>550</c:v>
                </c:pt>
                <c:pt idx="7">
                  <c:v>650</c:v>
                </c:pt>
                <c:pt idx="8">
                  <c:v>700</c:v>
                </c:pt>
              </c:numCache>
            </c:numRef>
          </c:val>
          <c:smooth val="0"/>
          <c:extLst xmlns:c16r2="http://schemas.microsoft.com/office/drawing/2015/06/chart">
            <c:ext xmlns:c16="http://schemas.microsoft.com/office/drawing/2014/chart" uri="{C3380CC4-5D6E-409C-BE32-E72D297353CC}">
              <c16:uniqueId val="{00000001-A818-44CD-8871-27F224D91D64}"/>
            </c:ext>
          </c:extLst>
        </c:ser>
        <c:dLbls>
          <c:showLegendKey val="0"/>
          <c:showVal val="0"/>
          <c:showCatName val="0"/>
          <c:showSerName val="0"/>
          <c:showPercent val="0"/>
          <c:showBubbleSize val="0"/>
        </c:dLbls>
        <c:marker val="1"/>
        <c:smooth val="0"/>
        <c:axId val="1489408912"/>
        <c:axId val="1489402384"/>
      </c:lineChart>
      <c:catAx>
        <c:axId val="1489408912"/>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2384"/>
        <c:crosses val="autoZero"/>
        <c:auto val="1"/>
        <c:lblAlgn val="ctr"/>
        <c:lblOffset val="100"/>
        <c:noMultiLvlLbl val="0"/>
      </c:catAx>
      <c:valAx>
        <c:axId val="1489402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Hurunui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change'!$M$15:$M$24</c:f>
              <c:numCache>
                <c:formatCode>0.0</c:formatCode>
                <c:ptCount val="10"/>
                <c:pt idx="0">
                  <c:v>36.700000000000003</c:v>
                </c:pt>
                <c:pt idx="1">
                  <c:v>39.1</c:v>
                </c:pt>
                <c:pt idx="2">
                  <c:v>41.4</c:v>
                </c:pt>
                <c:pt idx="3">
                  <c:v>43.3</c:v>
                </c:pt>
                <c:pt idx="4">
                  <c:v>43.4</c:v>
                </c:pt>
                <c:pt idx="5">
                  <c:v>44.1</c:v>
                </c:pt>
                <c:pt idx="6">
                  <c:v>44.6</c:v>
                </c:pt>
                <c:pt idx="7">
                  <c:v>45.4</c:v>
                </c:pt>
                <c:pt idx="8">
                  <c:v>46.6</c:v>
                </c:pt>
                <c:pt idx="9">
                  <c:v>47.5</c:v>
                </c:pt>
              </c:numCache>
            </c:numRef>
          </c:val>
          <c:smooth val="0"/>
          <c:extLst xmlns:c16r2="http://schemas.microsoft.com/office/drawing/2015/06/chart">
            <c:ext xmlns:c16="http://schemas.microsoft.com/office/drawing/2014/chart" uri="{C3380CC4-5D6E-409C-BE32-E72D297353CC}">
              <c16:uniqueId val="{00000000-1F86-4A51-A882-9BF6F339AE71}"/>
            </c:ext>
          </c:extLst>
        </c:ser>
        <c:dLbls>
          <c:showLegendKey val="0"/>
          <c:showVal val="0"/>
          <c:showCatName val="0"/>
          <c:showSerName val="0"/>
          <c:showPercent val="0"/>
          <c:showBubbleSize val="0"/>
        </c:dLbls>
        <c:marker val="1"/>
        <c:smooth val="0"/>
        <c:axId val="1489402928"/>
        <c:axId val="1489399664"/>
      </c:lineChart>
      <c:catAx>
        <c:axId val="1489402928"/>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399664"/>
        <c:crosses val="autoZero"/>
        <c:auto val="1"/>
        <c:lblAlgn val="ctr"/>
        <c:lblOffset val="100"/>
        <c:noMultiLvlLbl val="0"/>
      </c:catAx>
      <c:valAx>
        <c:axId val="1489399664"/>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2928"/>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Hurunui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change'!$J$16:$J$24</c:f>
              <c:numCache>
                <c:formatCode>#,##0</c:formatCode>
                <c:ptCount val="9"/>
                <c:pt idx="0">
                  <c:v>350</c:v>
                </c:pt>
                <c:pt idx="1">
                  <c:v>350</c:v>
                </c:pt>
                <c:pt idx="2">
                  <c:v>350</c:v>
                </c:pt>
                <c:pt idx="3">
                  <c:v>250</c:v>
                </c:pt>
                <c:pt idx="4">
                  <c:v>300</c:v>
                </c:pt>
                <c:pt idx="5">
                  <c:v>250</c:v>
                </c:pt>
                <c:pt idx="6">
                  <c:v>100</c:v>
                </c:pt>
                <c:pt idx="7">
                  <c:v>0</c:v>
                </c:pt>
                <c:pt idx="8">
                  <c:v>-50</c:v>
                </c:pt>
              </c:numCache>
            </c:numRef>
          </c:val>
          <c:smooth val="0"/>
          <c:extLst xmlns:c16r2="http://schemas.microsoft.com/office/drawing/2015/06/chart">
            <c:ext xmlns:c16="http://schemas.microsoft.com/office/drawing/2014/chart" uri="{C3380CC4-5D6E-409C-BE32-E72D297353CC}">
              <c16:uniqueId val="{00000000-DE26-48B3-B955-BFF17C734F65}"/>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change'!$K$16:$K$24</c:f>
              <c:numCache>
                <c:formatCode>#,##0</c:formatCode>
                <c:ptCount val="9"/>
                <c:pt idx="0">
                  <c:v>200</c:v>
                </c:pt>
                <c:pt idx="1">
                  <c:v>250</c:v>
                </c:pt>
                <c:pt idx="2">
                  <c:v>700</c:v>
                </c:pt>
                <c:pt idx="3">
                  <c:v>700</c:v>
                </c:pt>
                <c:pt idx="4">
                  <c:v>200</c:v>
                </c:pt>
                <c:pt idx="5">
                  <c:v>200</c:v>
                </c:pt>
                <c:pt idx="6">
                  <c:v>200</c:v>
                </c:pt>
                <c:pt idx="7">
                  <c:v>200</c:v>
                </c:pt>
                <c:pt idx="8">
                  <c:v>200</c:v>
                </c:pt>
              </c:numCache>
            </c:numRef>
          </c:val>
          <c:smooth val="0"/>
          <c:extLst xmlns:c16r2="http://schemas.microsoft.com/office/drawing/2015/06/chart">
            <c:ext xmlns:c16="http://schemas.microsoft.com/office/drawing/2014/chart" uri="{C3380CC4-5D6E-409C-BE32-E72D297353CC}">
              <c16:uniqueId val="{00000001-DE26-48B3-B955-BFF17C734F65}"/>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change'!$L$16:$L$24</c:f>
              <c:numCache>
                <c:formatCode>#,##0</c:formatCode>
                <c:ptCount val="9"/>
                <c:pt idx="0">
                  <c:v>550</c:v>
                </c:pt>
                <c:pt idx="1">
                  <c:v>600</c:v>
                </c:pt>
                <c:pt idx="2">
                  <c:v>1050</c:v>
                </c:pt>
                <c:pt idx="3">
                  <c:v>950</c:v>
                </c:pt>
                <c:pt idx="4">
                  <c:v>500</c:v>
                </c:pt>
                <c:pt idx="5">
                  <c:v>450</c:v>
                </c:pt>
                <c:pt idx="6">
                  <c:v>300</c:v>
                </c:pt>
                <c:pt idx="7">
                  <c:v>200</c:v>
                </c:pt>
                <c:pt idx="8">
                  <c:v>150</c:v>
                </c:pt>
              </c:numCache>
            </c:numRef>
          </c:val>
          <c:smooth val="0"/>
          <c:extLst xmlns:c16r2="http://schemas.microsoft.com/office/drawing/2015/06/chart">
            <c:ext xmlns:c16="http://schemas.microsoft.com/office/drawing/2014/chart" uri="{C3380CC4-5D6E-409C-BE32-E72D297353CC}">
              <c16:uniqueId val="{00000002-DE26-48B3-B955-BFF17C734F65}"/>
            </c:ext>
          </c:extLst>
        </c:ser>
        <c:dLbls>
          <c:showLegendKey val="0"/>
          <c:showVal val="0"/>
          <c:showCatName val="0"/>
          <c:showSerName val="0"/>
          <c:showPercent val="0"/>
          <c:showBubbleSize val="0"/>
        </c:dLbls>
        <c:marker val="1"/>
        <c:smooth val="0"/>
        <c:axId val="1489406192"/>
        <c:axId val="1489400208"/>
      </c:lineChart>
      <c:catAx>
        <c:axId val="148940619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0208"/>
        <c:crosses val="autoZero"/>
        <c:auto val="1"/>
        <c:lblAlgn val="ctr"/>
        <c:lblOffset val="100"/>
        <c:noMultiLvlLbl val="0"/>
      </c:catAx>
      <c:valAx>
        <c:axId val="148940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6192"/>
        <c:crosses val="autoZero"/>
        <c:crossBetween val="between"/>
      </c:valAx>
      <c:spPr>
        <a:noFill/>
        <a:ln>
          <a:noFill/>
        </a:ln>
        <a:effectLst/>
      </c:spPr>
    </c:plotArea>
    <c:legend>
      <c:legendPos val="b"/>
      <c:layout>
        <c:manualLayout>
          <c:xMode val="edge"/>
          <c:yMode val="edge"/>
          <c:x val="0.36475253518995004"/>
          <c:y val="0.14456671441480176"/>
          <c:w val="0.61264719237172693"/>
          <c:h val="4.657374557678291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Waimakariri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change'!$H$26:$H$34</c:f>
              <c:numCache>
                <c:formatCode>#,##0</c:formatCode>
                <c:ptCount val="9"/>
                <c:pt idx="0">
                  <c:v>2500</c:v>
                </c:pt>
                <c:pt idx="1">
                  <c:v>2500</c:v>
                </c:pt>
                <c:pt idx="2">
                  <c:v>2600</c:v>
                </c:pt>
                <c:pt idx="3">
                  <c:v>3000</c:v>
                </c:pt>
                <c:pt idx="4">
                  <c:v>3500</c:v>
                </c:pt>
                <c:pt idx="5">
                  <c:v>3800</c:v>
                </c:pt>
                <c:pt idx="6">
                  <c:v>3800</c:v>
                </c:pt>
                <c:pt idx="7">
                  <c:v>3800</c:v>
                </c:pt>
                <c:pt idx="8">
                  <c:v>3800</c:v>
                </c:pt>
              </c:numCache>
            </c:numRef>
          </c:val>
          <c:smooth val="0"/>
          <c:extLst xmlns:c16r2="http://schemas.microsoft.com/office/drawing/2015/06/chart">
            <c:ext xmlns:c16="http://schemas.microsoft.com/office/drawing/2014/chart" uri="{C3380CC4-5D6E-409C-BE32-E72D297353CC}">
              <c16:uniqueId val="{00000000-E433-40C4-BF27-6A1B5A9C5E0E}"/>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change'!$I$26:$I$34</c:f>
              <c:numCache>
                <c:formatCode>#,##0</c:formatCode>
                <c:ptCount val="9"/>
                <c:pt idx="0">
                  <c:v>1100</c:v>
                </c:pt>
                <c:pt idx="1">
                  <c:v>1300</c:v>
                </c:pt>
                <c:pt idx="2">
                  <c:v>1600</c:v>
                </c:pt>
                <c:pt idx="3">
                  <c:v>1800</c:v>
                </c:pt>
                <c:pt idx="4">
                  <c:v>2200</c:v>
                </c:pt>
                <c:pt idx="5">
                  <c:v>2500</c:v>
                </c:pt>
                <c:pt idx="6">
                  <c:v>3000</c:v>
                </c:pt>
                <c:pt idx="7">
                  <c:v>3400</c:v>
                </c:pt>
                <c:pt idx="8">
                  <c:v>3900</c:v>
                </c:pt>
              </c:numCache>
            </c:numRef>
          </c:val>
          <c:smooth val="0"/>
          <c:extLst xmlns:c16r2="http://schemas.microsoft.com/office/drawing/2015/06/chart">
            <c:ext xmlns:c16="http://schemas.microsoft.com/office/drawing/2014/chart" uri="{C3380CC4-5D6E-409C-BE32-E72D297353CC}">
              <c16:uniqueId val="{00000001-E433-40C4-BF27-6A1B5A9C5E0E}"/>
            </c:ext>
          </c:extLst>
        </c:ser>
        <c:dLbls>
          <c:showLegendKey val="0"/>
          <c:showVal val="0"/>
          <c:showCatName val="0"/>
          <c:showSerName val="0"/>
          <c:showPercent val="0"/>
          <c:showBubbleSize val="0"/>
        </c:dLbls>
        <c:marker val="1"/>
        <c:smooth val="0"/>
        <c:axId val="1489404016"/>
        <c:axId val="1489410000"/>
      </c:lineChart>
      <c:catAx>
        <c:axId val="1489404016"/>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0000"/>
        <c:crosses val="autoZero"/>
        <c:auto val="1"/>
        <c:lblAlgn val="ctr"/>
        <c:lblOffset val="100"/>
        <c:noMultiLvlLbl val="0"/>
      </c:catAx>
      <c:valAx>
        <c:axId val="1489410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4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Waimakariri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change'!$M$25:$M$34</c:f>
              <c:numCache>
                <c:formatCode>0.0</c:formatCode>
                <c:ptCount val="10"/>
                <c:pt idx="0">
                  <c:v>35.299999999999997</c:v>
                </c:pt>
                <c:pt idx="1">
                  <c:v>37.299999999999997</c:v>
                </c:pt>
                <c:pt idx="2">
                  <c:v>39.799999999999997</c:v>
                </c:pt>
                <c:pt idx="3">
                  <c:v>42.6</c:v>
                </c:pt>
                <c:pt idx="4">
                  <c:v>42.8</c:v>
                </c:pt>
                <c:pt idx="5">
                  <c:v>43.4</c:v>
                </c:pt>
                <c:pt idx="6">
                  <c:v>44</c:v>
                </c:pt>
                <c:pt idx="7">
                  <c:v>44.8</c:v>
                </c:pt>
                <c:pt idx="8">
                  <c:v>46.3</c:v>
                </c:pt>
                <c:pt idx="9">
                  <c:v>47.6</c:v>
                </c:pt>
              </c:numCache>
            </c:numRef>
          </c:val>
          <c:smooth val="0"/>
          <c:extLst xmlns:c16r2="http://schemas.microsoft.com/office/drawing/2015/06/chart">
            <c:ext xmlns:c16="http://schemas.microsoft.com/office/drawing/2014/chart" uri="{C3380CC4-5D6E-409C-BE32-E72D297353CC}">
              <c16:uniqueId val="{00000000-7859-4DCE-BB78-8A3016E57306}"/>
            </c:ext>
          </c:extLst>
        </c:ser>
        <c:dLbls>
          <c:showLegendKey val="0"/>
          <c:showVal val="0"/>
          <c:showCatName val="0"/>
          <c:showSerName val="0"/>
          <c:showPercent val="0"/>
          <c:showBubbleSize val="0"/>
        </c:dLbls>
        <c:marker val="1"/>
        <c:smooth val="0"/>
        <c:axId val="1489405104"/>
        <c:axId val="1489395856"/>
      </c:lineChart>
      <c:catAx>
        <c:axId val="1489405104"/>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395856"/>
        <c:crosses val="autoZero"/>
        <c:auto val="1"/>
        <c:lblAlgn val="ctr"/>
        <c:lblOffset val="100"/>
        <c:noMultiLvlLbl val="0"/>
      </c:catAx>
      <c:valAx>
        <c:axId val="1489395856"/>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5104"/>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births and deaths, Canterbury regional council</a:t>
            </a:r>
            <a:r>
              <a:rPr lang="en-NZ" sz="1200" b="1" baseline="0">
                <a:solidFill>
                  <a:srgbClr val="136B99"/>
                </a:solidFill>
                <a:latin typeface="Arial" panose="020B0604020202020204" pitchFamily="34" charset="0"/>
                <a:cs typeface="Arial" panose="020B0604020202020204" pitchFamily="34" charset="0"/>
              </a:rPr>
              <a:t> area</a:t>
            </a:r>
            <a:br>
              <a:rPr lang="en-NZ" sz="1200" b="1" baseline="0">
                <a:solidFill>
                  <a:srgbClr val="136B99"/>
                </a:solidFill>
                <a:latin typeface="Arial" panose="020B0604020202020204" pitchFamily="34" charset="0"/>
                <a:cs typeface="Arial" panose="020B0604020202020204" pitchFamily="34" charset="0"/>
              </a:rPr>
            </a:br>
            <a:r>
              <a:rPr lang="en-NZ" sz="1200" b="1" baseline="0">
                <a:solidFill>
                  <a:srgbClr val="136B99"/>
                </a:solidFill>
                <a:latin typeface="Arial" panose="020B0604020202020204" pitchFamily="34" charset="0"/>
                <a:cs typeface="Arial" panose="020B0604020202020204" pitchFamily="34" charset="0"/>
              </a:rPr>
              <a:t>medium projection, five years ended 30 June, 2001–2043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'3. RC age, compts of change'!$B$51:$B$60</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change'!$H$151:$H$159</c:f>
              <c:numCache>
                <c:formatCode>#,##0</c:formatCode>
                <c:ptCount val="9"/>
                <c:pt idx="0">
                  <c:v>31000</c:v>
                </c:pt>
                <c:pt idx="1">
                  <c:v>31900</c:v>
                </c:pt>
                <c:pt idx="2">
                  <c:v>34800</c:v>
                </c:pt>
                <c:pt idx="3">
                  <c:v>33300</c:v>
                </c:pt>
                <c:pt idx="4">
                  <c:v>34600</c:v>
                </c:pt>
                <c:pt idx="5">
                  <c:v>35200</c:v>
                </c:pt>
                <c:pt idx="6">
                  <c:v>35400</c:v>
                </c:pt>
                <c:pt idx="7">
                  <c:v>35700</c:v>
                </c:pt>
                <c:pt idx="8">
                  <c:v>36400</c:v>
                </c:pt>
              </c:numCache>
            </c:numRef>
          </c:val>
          <c:smooth val="0"/>
          <c:extLst xmlns:c16r2="http://schemas.microsoft.com/office/drawing/2015/06/chart">
            <c:ext xmlns:c16="http://schemas.microsoft.com/office/drawing/2014/chart" uri="{C3380CC4-5D6E-409C-BE32-E72D297353CC}">
              <c16:uniqueId val="{00000000-8603-42B2-9895-3DEEE4970450}"/>
            </c:ext>
          </c:extLst>
        </c:ser>
        <c:ser>
          <c:idx val="1"/>
          <c:order val="1"/>
          <c:tx>
            <c:v>Deaths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'3. RC age, compts of change'!$B$51:$B$60</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change'!$I$151:$I$159</c:f>
              <c:numCache>
                <c:formatCode>#,##0</c:formatCode>
                <c:ptCount val="9"/>
                <c:pt idx="0">
                  <c:v>18900</c:v>
                </c:pt>
                <c:pt idx="1">
                  <c:v>19900</c:v>
                </c:pt>
                <c:pt idx="2">
                  <c:v>21300</c:v>
                </c:pt>
                <c:pt idx="3">
                  <c:v>21500</c:v>
                </c:pt>
                <c:pt idx="4">
                  <c:v>22800</c:v>
                </c:pt>
                <c:pt idx="5">
                  <c:v>24300</c:v>
                </c:pt>
                <c:pt idx="6">
                  <c:v>26600</c:v>
                </c:pt>
                <c:pt idx="7">
                  <c:v>29600</c:v>
                </c:pt>
                <c:pt idx="8">
                  <c:v>32700</c:v>
                </c:pt>
              </c:numCache>
            </c:numRef>
          </c:val>
          <c:smooth val="0"/>
          <c:extLst xmlns:c16r2="http://schemas.microsoft.com/office/drawing/2015/06/chart">
            <c:ext xmlns:c16="http://schemas.microsoft.com/office/drawing/2014/chart" uri="{C3380CC4-5D6E-409C-BE32-E72D297353CC}">
              <c16:uniqueId val="{00000001-8603-42B2-9895-3DEEE4970450}"/>
            </c:ext>
          </c:extLst>
        </c:ser>
        <c:dLbls>
          <c:showLegendKey val="0"/>
          <c:showVal val="0"/>
          <c:showCatName val="0"/>
          <c:showSerName val="0"/>
          <c:showPercent val="0"/>
          <c:showBubbleSize val="0"/>
        </c:dLbls>
        <c:marker val="1"/>
        <c:smooth val="0"/>
        <c:axId val="1460112704"/>
        <c:axId val="1460108352"/>
      </c:lineChart>
      <c:catAx>
        <c:axId val="1460112704"/>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numFmt formatCode="0"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8352"/>
        <c:crosses val="autoZero"/>
        <c:auto val="1"/>
        <c:lblAlgn val="ctr"/>
        <c:lblOffset val="100"/>
        <c:noMultiLvlLbl val="0"/>
      </c:catAx>
      <c:valAx>
        <c:axId val="1460108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12704"/>
        <c:crosses val="autoZero"/>
        <c:crossBetween val="between"/>
      </c:valAx>
      <c:spPr>
        <a:noFill/>
        <a:ln>
          <a:noFill/>
        </a:ln>
        <a:effectLst/>
      </c:spPr>
    </c:plotArea>
    <c:legend>
      <c:legendPos val="b"/>
      <c:layout>
        <c:manualLayout>
          <c:xMode val="edge"/>
          <c:yMode val="edge"/>
          <c:x val="0.71759891975308643"/>
          <c:y val="0.65052916666666682"/>
          <c:w val="0.22332052469135802"/>
          <c:h val="4.960972222222222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Waimakariri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change'!$J$26:$J$34</c:f>
              <c:numCache>
                <c:formatCode>#,##0</c:formatCode>
                <c:ptCount val="9"/>
                <c:pt idx="0">
                  <c:v>1400</c:v>
                </c:pt>
                <c:pt idx="1">
                  <c:v>1200</c:v>
                </c:pt>
                <c:pt idx="2">
                  <c:v>1000</c:v>
                </c:pt>
                <c:pt idx="3">
                  <c:v>1200</c:v>
                </c:pt>
                <c:pt idx="4">
                  <c:v>1300</c:v>
                </c:pt>
                <c:pt idx="5">
                  <c:v>1200</c:v>
                </c:pt>
                <c:pt idx="6">
                  <c:v>800</c:v>
                </c:pt>
                <c:pt idx="7">
                  <c:v>300</c:v>
                </c:pt>
                <c:pt idx="8">
                  <c:v>-100</c:v>
                </c:pt>
              </c:numCache>
            </c:numRef>
          </c:val>
          <c:smooth val="0"/>
          <c:extLst xmlns:c16r2="http://schemas.microsoft.com/office/drawing/2015/06/chart">
            <c:ext xmlns:c16="http://schemas.microsoft.com/office/drawing/2014/chart" uri="{C3380CC4-5D6E-409C-BE32-E72D297353CC}">
              <c16:uniqueId val="{00000000-7368-4152-97FE-A0F069E196E8}"/>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change'!$K$26:$K$34</c:f>
              <c:numCache>
                <c:formatCode>#,##0</c:formatCode>
                <c:ptCount val="9"/>
                <c:pt idx="0">
                  <c:v>3500</c:v>
                </c:pt>
                <c:pt idx="1">
                  <c:v>4900</c:v>
                </c:pt>
                <c:pt idx="2">
                  <c:v>5300</c:v>
                </c:pt>
                <c:pt idx="3">
                  <c:v>7500</c:v>
                </c:pt>
                <c:pt idx="4">
                  <c:v>4500</c:v>
                </c:pt>
                <c:pt idx="5">
                  <c:v>3500</c:v>
                </c:pt>
                <c:pt idx="6">
                  <c:v>3500</c:v>
                </c:pt>
                <c:pt idx="7">
                  <c:v>3500</c:v>
                </c:pt>
                <c:pt idx="8">
                  <c:v>3500</c:v>
                </c:pt>
              </c:numCache>
            </c:numRef>
          </c:val>
          <c:smooth val="0"/>
          <c:extLst xmlns:c16r2="http://schemas.microsoft.com/office/drawing/2015/06/chart">
            <c:ext xmlns:c16="http://schemas.microsoft.com/office/drawing/2014/chart" uri="{C3380CC4-5D6E-409C-BE32-E72D297353CC}">
              <c16:uniqueId val="{00000001-7368-4152-97FE-A0F069E196E8}"/>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change'!$L$26:$L$34</c:f>
              <c:numCache>
                <c:formatCode>#,##0</c:formatCode>
                <c:ptCount val="9"/>
                <c:pt idx="0">
                  <c:v>4900</c:v>
                </c:pt>
                <c:pt idx="1">
                  <c:v>6100</c:v>
                </c:pt>
                <c:pt idx="2">
                  <c:v>6300</c:v>
                </c:pt>
                <c:pt idx="3">
                  <c:v>8700</c:v>
                </c:pt>
                <c:pt idx="4">
                  <c:v>5800</c:v>
                </c:pt>
                <c:pt idx="5">
                  <c:v>4700</c:v>
                </c:pt>
                <c:pt idx="6">
                  <c:v>4300</c:v>
                </c:pt>
                <c:pt idx="7">
                  <c:v>3800</c:v>
                </c:pt>
                <c:pt idx="8">
                  <c:v>3400</c:v>
                </c:pt>
              </c:numCache>
            </c:numRef>
          </c:val>
          <c:smooth val="0"/>
          <c:extLst xmlns:c16r2="http://schemas.microsoft.com/office/drawing/2015/06/chart">
            <c:ext xmlns:c16="http://schemas.microsoft.com/office/drawing/2014/chart" uri="{C3380CC4-5D6E-409C-BE32-E72D297353CC}">
              <c16:uniqueId val="{00000002-7368-4152-97FE-A0F069E196E8}"/>
            </c:ext>
          </c:extLst>
        </c:ser>
        <c:dLbls>
          <c:showLegendKey val="0"/>
          <c:showVal val="0"/>
          <c:showCatName val="0"/>
          <c:showSerName val="0"/>
          <c:showPercent val="0"/>
          <c:showBubbleSize val="0"/>
        </c:dLbls>
        <c:marker val="1"/>
        <c:smooth val="0"/>
        <c:axId val="1489412176"/>
        <c:axId val="1489397488"/>
      </c:lineChart>
      <c:catAx>
        <c:axId val="1489412176"/>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397488"/>
        <c:crosses val="autoZero"/>
        <c:auto val="1"/>
        <c:lblAlgn val="ctr"/>
        <c:lblOffset val="100"/>
        <c:noMultiLvlLbl val="0"/>
      </c:catAx>
      <c:valAx>
        <c:axId val="148939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2176"/>
        <c:crosses val="autoZero"/>
        <c:crossBetween val="between"/>
      </c:valAx>
      <c:spPr>
        <a:noFill/>
        <a:ln>
          <a:noFill/>
        </a:ln>
        <a:effectLst/>
      </c:spPr>
    </c:plotArea>
    <c:legend>
      <c:legendPos val="b"/>
      <c:layout>
        <c:manualLayout>
          <c:xMode val="edge"/>
          <c:yMode val="edge"/>
          <c:x val="0.36884904149734882"/>
          <c:y val="0.14164664387325515"/>
          <c:w val="0.61147181896460567"/>
          <c:h val="4.657374557678291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Christchurch City</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change'!$H$36:$H$44</c:f>
              <c:numCache>
                <c:formatCode>#,##0</c:formatCode>
                <c:ptCount val="9"/>
                <c:pt idx="0">
                  <c:v>21200</c:v>
                </c:pt>
                <c:pt idx="1">
                  <c:v>22000</c:v>
                </c:pt>
                <c:pt idx="2">
                  <c:v>23400</c:v>
                </c:pt>
                <c:pt idx="3">
                  <c:v>22000</c:v>
                </c:pt>
                <c:pt idx="4">
                  <c:v>23400</c:v>
                </c:pt>
                <c:pt idx="5">
                  <c:v>23800</c:v>
                </c:pt>
                <c:pt idx="6">
                  <c:v>23500</c:v>
                </c:pt>
                <c:pt idx="7">
                  <c:v>23200</c:v>
                </c:pt>
                <c:pt idx="8">
                  <c:v>23300</c:v>
                </c:pt>
              </c:numCache>
            </c:numRef>
          </c:val>
          <c:smooth val="0"/>
          <c:extLst xmlns:c16r2="http://schemas.microsoft.com/office/drawing/2015/06/chart">
            <c:ext xmlns:c16="http://schemas.microsoft.com/office/drawing/2014/chart" uri="{C3380CC4-5D6E-409C-BE32-E72D297353CC}">
              <c16:uniqueId val="{00000000-B86E-443C-82BB-B9EB35D8F596}"/>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change'!$I$36:$I$44</c:f>
              <c:numCache>
                <c:formatCode>#,##0</c:formatCode>
                <c:ptCount val="9"/>
                <c:pt idx="0">
                  <c:v>13000</c:v>
                </c:pt>
                <c:pt idx="1">
                  <c:v>13600</c:v>
                </c:pt>
                <c:pt idx="2">
                  <c:v>14500</c:v>
                </c:pt>
                <c:pt idx="3">
                  <c:v>14000</c:v>
                </c:pt>
                <c:pt idx="4">
                  <c:v>14300</c:v>
                </c:pt>
                <c:pt idx="5">
                  <c:v>14800</c:v>
                </c:pt>
                <c:pt idx="6">
                  <c:v>15900</c:v>
                </c:pt>
                <c:pt idx="7">
                  <c:v>17500</c:v>
                </c:pt>
                <c:pt idx="8">
                  <c:v>19300</c:v>
                </c:pt>
              </c:numCache>
            </c:numRef>
          </c:val>
          <c:smooth val="0"/>
          <c:extLst xmlns:c16r2="http://schemas.microsoft.com/office/drawing/2015/06/chart">
            <c:ext xmlns:c16="http://schemas.microsoft.com/office/drawing/2014/chart" uri="{C3380CC4-5D6E-409C-BE32-E72D297353CC}">
              <c16:uniqueId val="{00000001-B86E-443C-82BB-B9EB35D8F596}"/>
            </c:ext>
          </c:extLst>
        </c:ser>
        <c:dLbls>
          <c:showLegendKey val="0"/>
          <c:showVal val="0"/>
          <c:showCatName val="0"/>
          <c:showSerName val="0"/>
          <c:showPercent val="0"/>
          <c:showBubbleSize val="0"/>
        </c:dLbls>
        <c:marker val="1"/>
        <c:smooth val="0"/>
        <c:axId val="1489406736"/>
        <c:axId val="1489396400"/>
      </c:lineChart>
      <c:catAx>
        <c:axId val="1489406736"/>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396400"/>
        <c:crosses val="autoZero"/>
        <c:auto val="1"/>
        <c:lblAlgn val="ctr"/>
        <c:lblOffset val="100"/>
        <c:noMultiLvlLbl val="0"/>
      </c:catAx>
      <c:valAx>
        <c:axId val="1489396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0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Christchurch City</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change'!$M$35:$M$44</c:f>
              <c:numCache>
                <c:formatCode>0.0</c:formatCode>
                <c:ptCount val="10"/>
                <c:pt idx="0">
                  <c:v>33.799999999999997</c:v>
                </c:pt>
                <c:pt idx="1">
                  <c:v>35.5</c:v>
                </c:pt>
                <c:pt idx="2">
                  <c:v>36.4</c:v>
                </c:pt>
                <c:pt idx="3">
                  <c:v>38</c:v>
                </c:pt>
                <c:pt idx="4">
                  <c:v>37.700000000000003</c:v>
                </c:pt>
                <c:pt idx="5">
                  <c:v>38</c:v>
                </c:pt>
                <c:pt idx="6">
                  <c:v>39.1</c:v>
                </c:pt>
                <c:pt idx="7">
                  <c:v>40.299999999999997</c:v>
                </c:pt>
                <c:pt idx="8">
                  <c:v>41.7</c:v>
                </c:pt>
                <c:pt idx="9">
                  <c:v>42.6</c:v>
                </c:pt>
              </c:numCache>
            </c:numRef>
          </c:val>
          <c:smooth val="0"/>
          <c:extLst xmlns:c16r2="http://schemas.microsoft.com/office/drawing/2015/06/chart">
            <c:ext xmlns:c16="http://schemas.microsoft.com/office/drawing/2014/chart" uri="{C3380CC4-5D6E-409C-BE32-E72D297353CC}">
              <c16:uniqueId val="{00000000-2588-4905-974A-2C022C144FA2}"/>
            </c:ext>
          </c:extLst>
        </c:ser>
        <c:dLbls>
          <c:showLegendKey val="0"/>
          <c:showVal val="0"/>
          <c:showCatName val="0"/>
          <c:showSerName val="0"/>
          <c:showPercent val="0"/>
          <c:showBubbleSize val="0"/>
        </c:dLbls>
        <c:marker val="1"/>
        <c:smooth val="0"/>
        <c:axId val="1489396944"/>
        <c:axId val="1489415440"/>
      </c:lineChart>
      <c:catAx>
        <c:axId val="1489396944"/>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5440"/>
        <c:crosses val="autoZero"/>
        <c:auto val="1"/>
        <c:lblAlgn val="ctr"/>
        <c:lblOffset val="100"/>
        <c:noMultiLvlLbl val="0"/>
      </c:catAx>
      <c:valAx>
        <c:axId val="1489415440"/>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396944"/>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Christchurch City</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change'!$J$36:$J$44</c:f>
              <c:numCache>
                <c:formatCode>#,##0</c:formatCode>
                <c:ptCount val="9"/>
                <c:pt idx="0">
                  <c:v>8200</c:v>
                </c:pt>
                <c:pt idx="1">
                  <c:v>8400</c:v>
                </c:pt>
                <c:pt idx="2">
                  <c:v>8900</c:v>
                </c:pt>
                <c:pt idx="3">
                  <c:v>7900</c:v>
                </c:pt>
                <c:pt idx="4">
                  <c:v>9100</c:v>
                </c:pt>
                <c:pt idx="5">
                  <c:v>9000</c:v>
                </c:pt>
                <c:pt idx="6">
                  <c:v>7600</c:v>
                </c:pt>
                <c:pt idx="7">
                  <c:v>5600</c:v>
                </c:pt>
                <c:pt idx="8">
                  <c:v>4000</c:v>
                </c:pt>
              </c:numCache>
            </c:numRef>
          </c:val>
          <c:smooth val="0"/>
          <c:extLst xmlns:c16r2="http://schemas.microsoft.com/office/drawing/2015/06/chart">
            <c:ext xmlns:c16="http://schemas.microsoft.com/office/drawing/2014/chart" uri="{C3380CC4-5D6E-409C-BE32-E72D297353CC}">
              <c16:uniqueId val="{00000000-8DA7-4D74-AC2F-6A507A9F7EB7}"/>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change'!$K$36:$K$44</c:f>
              <c:numCache>
                <c:formatCode>#,##0</c:formatCode>
                <c:ptCount val="9"/>
                <c:pt idx="0">
                  <c:v>1400</c:v>
                </c:pt>
                <c:pt idx="1">
                  <c:v>18100</c:v>
                </c:pt>
                <c:pt idx="2">
                  <c:v>-20900</c:v>
                </c:pt>
                <c:pt idx="3">
                  <c:v>22500</c:v>
                </c:pt>
                <c:pt idx="4">
                  <c:v>12500</c:v>
                </c:pt>
                <c:pt idx="5">
                  <c:v>6000</c:v>
                </c:pt>
                <c:pt idx="6">
                  <c:v>6000</c:v>
                </c:pt>
                <c:pt idx="7">
                  <c:v>6000</c:v>
                </c:pt>
                <c:pt idx="8">
                  <c:v>6000</c:v>
                </c:pt>
              </c:numCache>
            </c:numRef>
          </c:val>
          <c:smooth val="0"/>
          <c:extLst xmlns:c16r2="http://schemas.microsoft.com/office/drawing/2015/06/chart">
            <c:ext xmlns:c16="http://schemas.microsoft.com/office/drawing/2014/chart" uri="{C3380CC4-5D6E-409C-BE32-E72D297353CC}">
              <c16:uniqueId val="{00000001-8DA7-4D74-AC2F-6A507A9F7EB7}"/>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change'!$L$36:$L$44</c:f>
              <c:numCache>
                <c:formatCode>#,##0</c:formatCode>
                <c:ptCount val="9"/>
                <c:pt idx="0">
                  <c:v>9600</c:v>
                </c:pt>
                <c:pt idx="1">
                  <c:v>26500</c:v>
                </c:pt>
                <c:pt idx="2">
                  <c:v>-12000</c:v>
                </c:pt>
                <c:pt idx="3">
                  <c:v>30400</c:v>
                </c:pt>
                <c:pt idx="4">
                  <c:v>21600</c:v>
                </c:pt>
                <c:pt idx="5">
                  <c:v>15000</c:v>
                </c:pt>
                <c:pt idx="6">
                  <c:v>13600</c:v>
                </c:pt>
                <c:pt idx="7">
                  <c:v>11600</c:v>
                </c:pt>
                <c:pt idx="8">
                  <c:v>10000</c:v>
                </c:pt>
              </c:numCache>
            </c:numRef>
          </c:val>
          <c:smooth val="0"/>
          <c:extLst xmlns:c16r2="http://schemas.microsoft.com/office/drawing/2015/06/chart">
            <c:ext xmlns:c16="http://schemas.microsoft.com/office/drawing/2014/chart" uri="{C3380CC4-5D6E-409C-BE32-E72D297353CC}">
              <c16:uniqueId val="{00000002-8DA7-4D74-AC2F-6A507A9F7EB7}"/>
            </c:ext>
          </c:extLst>
        </c:ser>
        <c:dLbls>
          <c:showLegendKey val="0"/>
          <c:showVal val="0"/>
          <c:showCatName val="0"/>
          <c:showSerName val="0"/>
          <c:showPercent val="0"/>
          <c:showBubbleSize val="0"/>
        </c:dLbls>
        <c:marker val="1"/>
        <c:smooth val="0"/>
        <c:axId val="1489414896"/>
        <c:axId val="1489425232"/>
      </c:lineChart>
      <c:catAx>
        <c:axId val="1489414896"/>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rgbClr val="136B99"/>
                    </a:solidFill>
                    <a:latin typeface="Arial" panose="020B0604020202020204" pitchFamily="34" charset="0"/>
                    <a:ea typeface="+mn-ea"/>
                    <a:cs typeface="Arial" panose="020B0604020202020204" pitchFamily="34" charset="0"/>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rgbClr val="136B99"/>
                  </a:solidFill>
                  <a:latin typeface="Arial" panose="020B0604020202020204" pitchFamily="34" charset="0"/>
                  <a:ea typeface="+mn-ea"/>
                  <a:cs typeface="Arial" panose="020B0604020202020204" pitchFamily="34" charset="0"/>
                </a:defRPr>
              </a:pPr>
              <a:endParaRPr lang="en-US"/>
            </a:p>
          </c:txPr>
        </c:title>
        <c:numFmt formatCode="0" sourceLinked="1"/>
        <c:majorTickMark val="in"/>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25232"/>
        <c:crosses val="autoZero"/>
        <c:auto val="1"/>
        <c:lblAlgn val="ctr"/>
        <c:lblOffset val="100"/>
        <c:noMultiLvlLbl val="0"/>
      </c:catAx>
      <c:valAx>
        <c:axId val="1489425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4896"/>
        <c:crosses val="autoZero"/>
        <c:crossBetween val="between"/>
      </c:valAx>
      <c:spPr>
        <a:noFill/>
        <a:ln>
          <a:noFill/>
        </a:ln>
        <a:effectLst/>
      </c:spPr>
    </c:plotArea>
    <c:legend>
      <c:legendPos val="b"/>
      <c:layout>
        <c:manualLayout>
          <c:xMode val="edge"/>
          <c:yMode val="edge"/>
          <c:x val="0.36475253518995004"/>
          <c:y val="0.75493301888527242"/>
          <c:w val="0.61264719237172693"/>
          <c:h val="4.656014968463249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Selwyn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change'!$H$46:$H$54</c:f>
              <c:numCache>
                <c:formatCode>#,##0</c:formatCode>
                <c:ptCount val="9"/>
                <c:pt idx="0">
                  <c:v>1600</c:v>
                </c:pt>
                <c:pt idx="1">
                  <c:v>2000</c:v>
                </c:pt>
                <c:pt idx="2">
                  <c:v>2500</c:v>
                </c:pt>
                <c:pt idx="3">
                  <c:v>3100</c:v>
                </c:pt>
                <c:pt idx="4">
                  <c:v>4000</c:v>
                </c:pt>
                <c:pt idx="5">
                  <c:v>4500</c:v>
                </c:pt>
                <c:pt idx="6">
                  <c:v>4600</c:v>
                </c:pt>
                <c:pt idx="7">
                  <c:v>4700</c:v>
                </c:pt>
                <c:pt idx="8">
                  <c:v>4900</c:v>
                </c:pt>
              </c:numCache>
            </c:numRef>
          </c:val>
          <c:smooth val="0"/>
          <c:extLst xmlns:c16r2="http://schemas.microsoft.com/office/drawing/2015/06/chart">
            <c:ext xmlns:c16="http://schemas.microsoft.com/office/drawing/2014/chart" uri="{C3380CC4-5D6E-409C-BE32-E72D297353CC}">
              <c16:uniqueId val="{00000000-9CF8-42CC-BE3C-9940564CE88B}"/>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change'!$I$46:$I$54</c:f>
              <c:numCache>
                <c:formatCode>#,##0</c:formatCode>
                <c:ptCount val="9"/>
                <c:pt idx="0">
                  <c:v>500</c:v>
                </c:pt>
                <c:pt idx="1">
                  <c:v>600</c:v>
                </c:pt>
                <c:pt idx="2">
                  <c:v>700</c:v>
                </c:pt>
                <c:pt idx="3">
                  <c:v>800</c:v>
                </c:pt>
                <c:pt idx="4">
                  <c:v>1000</c:v>
                </c:pt>
                <c:pt idx="5">
                  <c:v>1300</c:v>
                </c:pt>
                <c:pt idx="6">
                  <c:v>1600</c:v>
                </c:pt>
                <c:pt idx="7">
                  <c:v>2000</c:v>
                </c:pt>
                <c:pt idx="8">
                  <c:v>2400</c:v>
                </c:pt>
              </c:numCache>
            </c:numRef>
          </c:val>
          <c:smooth val="0"/>
          <c:extLst xmlns:c16r2="http://schemas.microsoft.com/office/drawing/2015/06/chart">
            <c:ext xmlns:c16="http://schemas.microsoft.com/office/drawing/2014/chart" uri="{C3380CC4-5D6E-409C-BE32-E72D297353CC}">
              <c16:uniqueId val="{00000001-9CF8-42CC-BE3C-9940564CE88B}"/>
            </c:ext>
          </c:extLst>
        </c:ser>
        <c:dLbls>
          <c:showLegendKey val="0"/>
          <c:showVal val="0"/>
          <c:showCatName val="0"/>
          <c:showSerName val="0"/>
          <c:showPercent val="0"/>
          <c:showBubbleSize val="0"/>
        </c:dLbls>
        <c:marker val="1"/>
        <c:smooth val="0"/>
        <c:axId val="1489427408"/>
        <c:axId val="1489413808"/>
      </c:lineChart>
      <c:catAx>
        <c:axId val="1489427408"/>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3808"/>
        <c:crosses val="autoZero"/>
        <c:auto val="1"/>
        <c:lblAlgn val="ctr"/>
        <c:lblOffset val="100"/>
        <c:noMultiLvlLbl val="0"/>
      </c:catAx>
      <c:valAx>
        <c:axId val="1489413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2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Selwyn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change'!$M$45:$M$54</c:f>
              <c:numCache>
                <c:formatCode>0.0</c:formatCode>
                <c:ptCount val="10"/>
                <c:pt idx="0">
                  <c:v>32.5</c:v>
                </c:pt>
                <c:pt idx="1">
                  <c:v>35</c:v>
                </c:pt>
                <c:pt idx="2">
                  <c:v>36.799999999999997</c:v>
                </c:pt>
                <c:pt idx="3">
                  <c:v>38.200000000000003</c:v>
                </c:pt>
                <c:pt idx="4">
                  <c:v>35.200000000000003</c:v>
                </c:pt>
                <c:pt idx="5">
                  <c:v>35.4</c:v>
                </c:pt>
                <c:pt idx="6">
                  <c:v>37.200000000000003</c:v>
                </c:pt>
                <c:pt idx="7">
                  <c:v>39</c:v>
                </c:pt>
                <c:pt idx="8">
                  <c:v>40.700000000000003</c:v>
                </c:pt>
                <c:pt idx="9">
                  <c:v>41.6</c:v>
                </c:pt>
              </c:numCache>
            </c:numRef>
          </c:val>
          <c:smooth val="0"/>
          <c:extLst xmlns:c16r2="http://schemas.microsoft.com/office/drawing/2015/06/chart">
            <c:ext xmlns:c16="http://schemas.microsoft.com/office/drawing/2014/chart" uri="{C3380CC4-5D6E-409C-BE32-E72D297353CC}">
              <c16:uniqueId val="{00000000-672D-4F29-BFD5-DF75FAA2A6AD}"/>
            </c:ext>
          </c:extLst>
        </c:ser>
        <c:dLbls>
          <c:showLegendKey val="0"/>
          <c:showVal val="0"/>
          <c:showCatName val="0"/>
          <c:showSerName val="0"/>
          <c:showPercent val="0"/>
          <c:showBubbleSize val="0"/>
        </c:dLbls>
        <c:marker val="1"/>
        <c:smooth val="0"/>
        <c:axId val="1489415984"/>
        <c:axId val="1489421968"/>
      </c:lineChart>
      <c:catAx>
        <c:axId val="1489415984"/>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21968"/>
        <c:crosses val="autoZero"/>
        <c:auto val="1"/>
        <c:lblAlgn val="ctr"/>
        <c:lblOffset val="100"/>
        <c:noMultiLvlLbl val="0"/>
      </c:catAx>
      <c:valAx>
        <c:axId val="1489421968"/>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5984"/>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Selwyn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change'!$J$46:$J$54</c:f>
              <c:numCache>
                <c:formatCode>#,##0</c:formatCode>
                <c:ptCount val="9"/>
                <c:pt idx="0">
                  <c:v>1200</c:v>
                </c:pt>
                <c:pt idx="1">
                  <c:v>1400</c:v>
                </c:pt>
                <c:pt idx="2">
                  <c:v>1800</c:v>
                </c:pt>
                <c:pt idx="3">
                  <c:v>2200</c:v>
                </c:pt>
                <c:pt idx="4">
                  <c:v>3000</c:v>
                </c:pt>
                <c:pt idx="5">
                  <c:v>3200</c:v>
                </c:pt>
                <c:pt idx="6">
                  <c:v>3000</c:v>
                </c:pt>
                <c:pt idx="7">
                  <c:v>2700</c:v>
                </c:pt>
                <c:pt idx="8">
                  <c:v>2500</c:v>
                </c:pt>
              </c:numCache>
            </c:numRef>
          </c:val>
          <c:smooth val="0"/>
          <c:extLst xmlns:c16r2="http://schemas.microsoft.com/office/drawing/2015/06/chart">
            <c:ext xmlns:c16="http://schemas.microsoft.com/office/drawing/2014/chart" uri="{C3380CC4-5D6E-409C-BE32-E72D297353CC}">
              <c16:uniqueId val="{00000000-8AC5-4B0F-96F5-AAB2F7EFD81A}"/>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change'!$K$46:$K$54</c:f>
              <c:numCache>
                <c:formatCode>#,##0</c:formatCode>
                <c:ptCount val="9"/>
                <c:pt idx="0">
                  <c:v>1700</c:v>
                </c:pt>
                <c:pt idx="1">
                  <c:v>5300</c:v>
                </c:pt>
                <c:pt idx="2">
                  <c:v>6700</c:v>
                </c:pt>
                <c:pt idx="3">
                  <c:v>13000</c:v>
                </c:pt>
                <c:pt idx="4">
                  <c:v>7000</c:v>
                </c:pt>
                <c:pt idx="5">
                  <c:v>4000</c:v>
                </c:pt>
                <c:pt idx="6">
                  <c:v>4000</c:v>
                </c:pt>
                <c:pt idx="7">
                  <c:v>4000</c:v>
                </c:pt>
                <c:pt idx="8">
                  <c:v>4000</c:v>
                </c:pt>
              </c:numCache>
            </c:numRef>
          </c:val>
          <c:smooth val="0"/>
          <c:extLst xmlns:c16r2="http://schemas.microsoft.com/office/drawing/2015/06/chart">
            <c:ext xmlns:c16="http://schemas.microsoft.com/office/drawing/2014/chart" uri="{C3380CC4-5D6E-409C-BE32-E72D297353CC}">
              <c16:uniqueId val="{00000001-8AC5-4B0F-96F5-AAB2F7EFD81A}"/>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change'!$L$46:$L$54</c:f>
              <c:numCache>
                <c:formatCode>#,##0</c:formatCode>
                <c:ptCount val="9"/>
                <c:pt idx="0">
                  <c:v>2900</c:v>
                </c:pt>
                <c:pt idx="1">
                  <c:v>6700</c:v>
                </c:pt>
                <c:pt idx="2">
                  <c:v>8500</c:v>
                </c:pt>
                <c:pt idx="3">
                  <c:v>15200</c:v>
                </c:pt>
                <c:pt idx="4">
                  <c:v>10000</c:v>
                </c:pt>
                <c:pt idx="5">
                  <c:v>7200</c:v>
                </c:pt>
                <c:pt idx="6">
                  <c:v>7000</c:v>
                </c:pt>
                <c:pt idx="7">
                  <c:v>6700</c:v>
                </c:pt>
                <c:pt idx="8">
                  <c:v>6500</c:v>
                </c:pt>
              </c:numCache>
            </c:numRef>
          </c:val>
          <c:smooth val="0"/>
          <c:extLst xmlns:c16r2="http://schemas.microsoft.com/office/drawing/2015/06/chart">
            <c:ext xmlns:c16="http://schemas.microsoft.com/office/drawing/2014/chart" uri="{C3380CC4-5D6E-409C-BE32-E72D297353CC}">
              <c16:uniqueId val="{00000002-8AC5-4B0F-96F5-AAB2F7EFD81A}"/>
            </c:ext>
          </c:extLst>
        </c:ser>
        <c:dLbls>
          <c:showLegendKey val="0"/>
          <c:showVal val="0"/>
          <c:showCatName val="0"/>
          <c:showSerName val="0"/>
          <c:showPercent val="0"/>
          <c:showBubbleSize val="0"/>
        </c:dLbls>
        <c:marker val="1"/>
        <c:smooth val="0"/>
        <c:axId val="1489416528"/>
        <c:axId val="1489427952"/>
      </c:lineChart>
      <c:catAx>
        <c:axId val="148941652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27952"/>
        <c:crosses val="autoZero"/>
        <c:auto val="1"/>
        <c:lblAlgn val="ctr"/>
        <c:lblOffset val="100"/>
        <c:noMultiLvlLbl val="0"/>
      </c:catAx>
      <c:valAx>
        <c:axId val="1489427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6528"/>
        <c:crosses val="autoZero"/>
        <c:crossBetween val="between"/>
      </c:valAx>
      <c:spPr>
        <a:noFill/>
        <a:ln>
          <a:noFill/>
        </a:ln>
        <a:effectLst/>
      </c:spPr>
    </c:plotArea>
    <c:legend>
      <c:legendPos val="b"/>
      <c:layout>
        <c:manualLayout>
          <c:xMode val="edge"/>
          <c:yMode val="edge"/>
          <c:x val="0.36859694263659754"/>
          <c:y val="0.15357408837645503"/>
          <c:w val="0.61264719237172693"/>
          <c:h val="4.656014968463249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Ashburton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change'!$H$56:$H$64</c:f>
              <c:numCache>
                <c:formatCode>#,##0</c:formatCode>
                <c:ptCount val="9"/>
                <c:pt idx="0">
                  <c:v>1600</c:v>
                </c:pt>
                <c:pt idx="1">
                  <c:v>1600</c:v>
                </c:pt>
                <c:pt idx="2">
                  <c:v>2200</c:v>
                </c:pt>
                <c:pt idx="3">
                  <c:v>2300</c:v>
                </c:pt>
                <c:pt idx="4">
                  <c:v>2300</c:v>
                </c:pt>
                <c:pt idx="5">
                  <c:v>2300</c:v>
                </c:pt>
                <c:pt idx="6">
                  <c:v>2200</c:v>
                </c:pt>
                <c:pt idx="7">
                  <c:v>2300</c:v>
                </c:pt>
                <c:pt idx="8">
                  <c:v>2500</c:v>
                </c:pt>
              </c:numCache>
            </c:numRef>
          </c:val>
          <c:smooth val="0"/>
          <c:extLst xmlns:c16r2="http://schemas.microsoft.com/office/drawing/2015/06/chart">
            <c:ext xmlns:c16="http://schemas.microsoft.com/office/drawing/2014/chart" uri="{C3380CC4-5D6E-409C-BE32-E72D297353CC}">
              <c16:uniqueId val="{00000000-B6A4-4FD0-8450-066EB5A69C20}"/>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change'!$I$56:$I$64</c:f>
              <c:numCache>
                <c:formatCode>#,##0</c:formatCode>
                <c:ptCount val="9"/>
                <c:pt idx="0">
                  <c:v>1100</c:v>
                </c:pt>
                <c:pt idx="1">
                  <c:v>1200</c:v>
                </c:pt>
                <c:pt idx="2">
                  <c:v>1200</c:v>
                </c:pt>
                <c:pt idx="3">
                  <c:v>1300</c:v>
                </c:pt>
                <c:pt idx="4">
                  <c:v>1300</c:v>
                </c:pt>
                <c:pt idx="5">
                  <c:v>1400</c:v>
                </c:pt>
                <c:pt idx="6">
                  <c:v>1500</c:v>
                </c:pt>
                <c:pt idx="7">
                  <c:v>1600</c:v>
                </c:pt>
                <c:pt idx="8">
                  <c:v>1700</c:v>
                </c:pt>
              </c:numCache>
            </c:numRef>
          </c:val>
          <c:smooth val="0"/>
          <c:extLst xmlns:c16r2="http://schemas.microsoft.com/office/drawing/2015/06/chart">
            <c:ext xmlns:c16="http://schemas.microsoft.com/office/drawing/2014/chart" uri="{C3380CC4-5D6E-409C-BE32-E72D297353CC}">
              <c16:uniqueId val="{00000001-B6A4-4FD0-8450-066EB5A69C20}"/>
            </c:ext>
          </c:extLst>
        </c:ser>
        <c:dLbls>
          <c:showLegendKey val="0"/>
          <c:showVal val="0"/>
          <c:showCatName val="0"/>
          <c:showSerName val="0"/>
          <c:showPercent val="0"/>
          <c:showBubbleSize val="0"/>
        </c:dLbls>
        <c:marker val="1"/>
        <c:smooth val="0"/>
        <c:axId val="1489417072"/>
        <c:axId val="1489420336"/>
      </c:lineChart>
      <c:catAx>
        <c:axId val="1489417072"/>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20336"/>
        <c:crosses val="autoZero"/>
        <c:auto val="1"/>
        <c:lblAlgn val="ctr"/>
        <c:lblOffset val="100"/>
        <c:noMultiLvlLbl val="0"/>
      </c:catAx>
      <c:valAx>
        <c:axId val="148942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7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Ashburton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change'!$M$55:$M$64</c:f>
              <c:numCache>
                <c:formatCode>0.0</c:formatCode>
                <c:ptCount val="10"/>
                <c:pt idx="0">
                  <c:v>37.200000000000003</c:v>
                </c:pt>
                <c:pt idx="1">
                  <c:v>39.4</c:v>
                </c:pt>
                <c:pt idx="2">
                  <c:v>39.799999999999997</c:v>
                </c:pt>
                <c:pt idx="3">
                  <c:v>39.4</c:v>
                </c:pt>
                <c:pt idx="4">
                  <c:v>38.6</c:v>
                </c:pt>
                <c:pt idx="5">
                  <c:v>38.9</c:v>
                </c:pt>
                <c:pt idx="6">
                  <c:v>39.5</c:v>
                </c:pt>
                <c:pt idx="7">
                  <c:v>40.4</c:v>
                </c:pt>
                <c:pt idx="8">
                  <c:v>40.799999999999997</c:v>
                </c:pt>
                <c:pt idx="9">
                  <c:v>40.4</c:v>
                </c:pt>
              </c:numCache>
            </c:numRef>
          </c:val>
          <c:smooth val="0"/>
          <c:extLst xmlns:c16r2="http://schemas.microsoft.com/office/drawing/2015/06/chart">
            <c:ext xmlns:c16="http://schemas.microsoft.com/office/drawing/2014/chart" uri="{C3380CC4-5D6E-409C-BE32-E72D297353CC}">
              <c16:uniqueId val="{00000000-A42B-4CEA-A94F-0D9F87D1B83D}"/>
            </c:ext>
          </c:extLst>
        </c:ser>
        <c:dLbls>
          <c:showLegendKey val="0"/>
          <c:showVal val="0"/>
          <c:showCatName val="0"/>
          <c:showSerName val="0"/>
          <c:showPercent val="0"/>
          <c:showBubbleSize val="0"/>
        </c:dLbls>
        <c:marker val="1"/>
        <c:smooth val="0"/>
        <c:axId val="1489424688"/>
        <c:axId val="1489418160"/>
      </c:lineChart>
      <c:catAx>
        <c:axId val="1489424688"/>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18160"/>
        <c:crosses val="autoZero"/>
        <c:auto val="1"/>
        <c:lblAlgn val="ctr"/>
        <c:lblOffset val="100"/>
        <c:noMultiLvlLbl val="0"/>
      </c:catAx>
      <c:valAx>
        <c:axId val="1489418160"/>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9424688"/>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Ashburton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change'!$J$56:$J$64</c:f>
              <c:numCache>
                <c:formatCode>#,##0</c:formatCode>
                <c:ptCount val="9"/>
                <c:pt idx="0">
                  <c:v>400</c:v>
                </c:pt>
                <c:pt idx="1">
                  <c:v>400</c:v>
                </c:pt>
                <c:pt idx="2">
                  <c:v>1000</c:v>
                </c:pt>
                <c:pt idx="3">
                  <c:v>1000</c:v>
                </c:pt>
                <c:pt idx="4">
                  <c:v>1000</c:v>
                </c:pt>
                <c:pt idx="5">
                  <c:v>900</c:v>
                </c:pt>
                <c:pt idx="6">
                  <c:v>800</c:v>
                </c:pt>
                <c:pt idx="7">
                  <c:v>700</c:v>
                </c:pt>
                <c:pt idx="8">
                  <c:v>800</c:v>
                </c:pt>
              </c:numCache>
            </c:numRef>
          </c:val>
          <c:smooth val="0"/>
          <c:extLst xmlns:c16r2="http://schemas.microsoft.com/office/drawing/2015/06/chart">
            <c:ext xmlns:c16="http://schemas.microsoft.com/office/drawing/2014/chart" uri="{C3380CC4-5D6E-409C-BE32-E72D297353CC}">
              <c16:uniqueId val="{00000000-B5DC-4D85-BF9E-193B89CF4357}"/>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change'!$K$56:$K$64</c:f>
              <c:numCache>
                <c:formatCode>#,##0</c:formatCode>
                <c:ptCount val="9"/>
                <c:pt idx="0">
                  <c:v>-100</c:v>
                </c:pt>
                <c:pt idx="1">
                  <c:v>1600</c:v>
                </c:pt>
                <c:pt idx="2">
                  <c:v>2300</c:v>
                </c:pt>
                <c:pt idx="3">
                  <c:v>1400</c:v>
                </c:pt>
                <c:pt idx="4">
                  <c:v>600</c:v>
                </c:pt>
                <c:pt idx="5">
                  <c:v>600</c:v>
                </c:pt>
                <c:pt idx="6">
                  <c:v>600</c:v>
                </c:pt>
                <c:pt idx="7">
                  <c:v>600</c:v>
                </c:pt>
                <c:pt idx="8">
                  <c:v>600</c:v>
                </c:pt>
              </c:numCache>
            </c:numRef>
          </c:val>
          <c:smooth val="0"/>
          <c:extLst xmlns:c16r2="http://schemas.microsoft.com/office/drawing/2015/06/chart">
            <c:ext xmlns:c16="http://schemas.microsoft.com/office/drawing/2014/chart" uri="{C3380CC4-5D6E-409C-BE32-E72D297353CC}">
              <c16:uniqueId val="{00000001-B5DC-4D85-BF9E-193B89CF4357}"/>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change'!$L$56:$L$64</c:f>
              <c:numCache>
                <c:formatCode>#,##0</c:formatCode>
                <c:ptCount val="9"/>
                <c:pt idx="0">
                  <c:v>300</c:v>
                </c:pt>
                <c:pt idx="1">
                  <c:v>2000</c:v>
                </c:pt>
                <c:pt idx="2">
                  <c:v>3300</c:v>
                </c:pt>
                <c:pt idx="3">
                  <c:v>2400</c:v>
                </c:pt>
                <c:pt idx="4">
                  <c:v>1600</c:v>
                </c:pt>
                <c:pt idx="5">
                  <c:v>1500</c:v>
                </c:pt>
                <c:pt idx="6">
                  <c:v>1400</c:v>
                </c:pt>
                <c:pt idx="7">
                  <c:v>1300</c:v>
                </c:pt>
                <c:pt idx="8">
                  <c:v>1400</c:v>
                </c:pt>
              </c:numCache>
            </c:numRef>
          </c:val>
          <c:smooth val="0"/>
          <c:extLst xmlns:c16r2="http://schemas.microsoft.com/office/drawing/2015/06/chart">
            <c:ext xmlns:c16="http://schemas.microsoft.com/office/drawing/2014/chart" uri="{C3380CC4-5D6E-409C-BE32-E72D297353CC}">
              <c16:uniqueId val="{00000002-B5DC-4D85-BF9E-193B89CF4357}"/>
            </c:ext>
          </c:extLst>
        </c:ser>
        <c:dLbls>
          <c:showLegendKey val="0"/>
          <c:showVal val="0"/>
          <c:showCatName val="0"/>
          <c:showSerName val="0"/>
          <c:showPercent val="0"/>
          <c:showBubbleSize val="0"/>
        </c:dLbls>
        <c:marker val="1"/>
        <c:smooth val="0"/>
        <c:axId val="1490792832"/>
        <c:axId val="1490801536"/>
      </c:lineChart>
      <c:catAx>
        <c:axId val="149079283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01536"/>
        <c:crosses val="autoZero"/>
        <c:auto val="1"/>
        <c:lblAlgn val="ctr"/>
        <c:lblOffset val="100"/>
        <c:noMultiLvlLbl val="0"/>
      </c:catAx>
      <c:valAx>
        <c:axId val="1490801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2832"/>
        <c:crosses val="autoZero"/>
        <c:crossBetween val="between"/>
      </c:valAx>
      <c:spPr>
        <a:noFill/>
        <a:ln>
          <a:noFill/>
        </a:ln>
        <a:effectLst/>
      </c:spPr>
    </c:plotArea>
    <c:legend>
      <c:legendPos val="b"/>
      <c:layout>
        <c:manualLayout>
          <c:xMode val="edge"/>
          <c:yMode val="edge"/>
          <c:x val="0.36667473891327379"/>
          <c:y val="0.78412519997793351"/>
          <c:w val="0.61264719237172693"/>
          <c:h val="4.656014968463249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136B99"/>
                </a:solidFill>
                <a:latin typeface="Arial" panose="020B0604020202020204" pitchFamily="34" charset="0"/>
                <a:cs typeface="Arial" panose="020B0604020202020204" pitchFamily="34" charset="0"/>
              </a:rPr>
              <a:t>Projected median age (years, at 30 June), medium projection</a:t>
            </a:r>
            <a:br>
              <a:rPr lang="en-US" sz="1200" b="1">
                <a:solidFill>
                  <a:srgbClr val="136B99"/>
                </a:solidFill>
                <a:latin typeface="Arial" panose="020B0604020202020204" pitchFamily="34" charset="0"/>
                <a:cs typeface="Arial" panose="020B0604020202020204" pitchFamily="34" charset="0"/>
              </a:rPr>
            </a:br>
            <a:r>
              <a:rPr lang="en-US" sz="1200" b="1">
                <a:solidFill>
                  <a:srgbClr val="136B99"/>
                </a:solidFill>
                <a:latin typeface="Arial" panose="020B0604020202020204" pitchFamily="34" charset="0"/>
                <a:cs typeface="Arial" panose="020B0604020202020204" pitchFamily="34" charset="0"/>
              </a:rPr>
              <a:t>1996–2043 (2013-base)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Canterbury</c:v>
          </c:tx>
          <c:spPr>
            <a:ln w="28575" cap="rnd">
              <a:solidFill>
                <a:srgbClr val="C00000"/>
              </a:solidFill>
              <a:round/>
            </a:ln>
            <a:effectLst/>
          </c:spPr>
          <c:marker>
            <c:symbol val="circle"/>
            <c:size val="5"/>
            <c:spPr>
              <a:solidFill>
                <a:srgbClr val="C00000"/>
              </a:solidFill>
              <a:ln w="9525">
                <a:solidFill>
                  <a:srgbClr val="C00000"/>
                </a:solidFill>
              </a:ln>
              <a:effectLst/>
            </c:spPr>
          </c:marker>
          <c:cat>
            <c:numRef>
              <c:f>'3. RC age, compts of change'!$B$205:$B$214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change'!$M$150:$M$159</c:f>
              <c:numCache>
                <c:formatCode>0.0</c:formatCode>
                <c:ptCount val="10"/>
                <c:pt idx="0">
                  <c:v>34.4</c:v>
                </c:pt>
                <c:pt idx="1">
                  <c:v>36.4</c:v>
                </c:pt>
                <c:pt idx="2">
                  <c:v>37.6</c:v>
                </c:pt>
                <c:pt idx="3">
                  <c:v>39.4</c:v>
                </c:pt>
                <c:pt idx="4">
                  <c:v>39.700000000000003</c:v>
                </c:pt>
                <c:pt idx="5">
                  <c:v>40.299999999999997</c:v>
                </c:pt>
                <c:pt idx="6">
                  <c:v>41.1</c:v>
                </c:pt>
                <c:pt idx="7">
                  <c:v>42.3</c:v>
                </c:pt>
                <c:pt idx="8">
                  <c:v>43.3</c:v>
                </c:pt>
                <c:pt idx="9">
                  <c:v>44</c:v>
                </c:pt>
              </c:numCache>
            </c:numRef>
          </c:val>
          <c:smooth val="0"/>
          <c:extLst xmlns:c16r2="http://schemas.microsoft.com/office/drawing/2015/06/chart">
            <c:ext xmlns:c16="http://schemas.microsoft.com/office/drawing/2014/chart" uri="{C3380CC4-5D6E-409C-BE32-E72D297353CC}">
              <c16:uniqueId val="{00000000-865E-4D70-83A0-583EE307E2EA}"/>
            </c:ext>
          </c:extLst>
        </c:ser>
        <c:ser>
          <c:idx val="0"/>
          <c:order val="1"/>
          <c:tx>
            <c:v>North Island</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'3. RC age, compts of change'!$B$205:$B$214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change'!$M$183:$M$192</c:f>
              <c:numCache>
                <c:formatCode>0.0</c:formatCode>
                <c:ptCount val="10"/>
                <c:pt idx="0">
                  <c:v>32.4</c:v>
                </c:pt>
                <c:pt idx="1">
                  <c:v>34.1</c:v>
                </c:pt>
                <c:pt idx="2">
                  <c:v>35.200000000000003</c:v>
                </c:pt>
                <c:pt idx="3">
                  <c:v>36.700000000000003</c:v>
                </c:pt>
                <c:pt idx="4">
                  <c:v>36.9</c:v>
                </c:pt>
                <c:pt idx="5">
                  <c:v>37.700000000000003</c:v>
                </c:pt>
                <c:pt idx="6">
                  <c:v>38.700000000000003</c:v>
                </c:pt>
                <c:pt idx="7">
                  <c:v>40</c:v>
                </c:pt>
                <c:pt idx="8">
                  <c:v>41.1</c:v>
                </c:pt>
                <c:pt idx="9">
                  <c:v>42</c:v>
                </c:pt>
              </c:numCache>
            </c:numRef>
          </c:val>
          <c:smooth val="0"/>
          <c:extLst xmlns:c16r2="http://schemas.microsoft.com/office/drawing/2015/06/chart">
            <c:ext xmlns:c16="http://schemas.microsoft.com/office/drawing/2014/chart" uri="{C3380CC4-5D6E-409C-BE32-E72D297353CC}">
              <c16:uniqueId val="{00000001-865E-4D70-83A0-583EE307E2EA}"/>
            </c:ext>
          </c:extLst>
        </c:ser>
        <c:ser>
          <c:idx val="2"/>
          <c:order val="2"/>
          <c:tx>
            <c:v>South Island</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'3. RC age, compts of change'!$B$205:$B$214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change'!$M$194:$M$203</c:f>
              <c:numCache>
                <c:formatCode>0.0</c:formatCode>
                <c:ptCount val="10"/>
                <c:pt idx="0">
                  <c:v>34.299999999999997</c:v>
                </c:pt>
                <c:pt idx="1">
                  <c:v>36.5</c:v>
                </c:pt>
                <c:pt idx="2">
                  <c:v>37.9</c:v>
                </c:pt>
                <c:pt idx="3">
                  <c:v>40</c:v>
                </c:pt>
                <c:pt idx="4">
                  <c:v>40.5</c:v>
                </c:pt>
                <c:pt idx="5">
                  <c:v>41.3</c:v>
                </c:pt>
                <c:pt idx="6">
                  <c:v>42.1</c:v>
                </c:pt>
                <c:pt idx="7">
                  <c:v>43.1</c:v>
                </c:pt>
                <c:pt idx="8">
                  <c:v>44.2</c:v>
                </c:pt>
                <c:pt idx="9">
                  <c:v>44.9</c:v>
                </c:pt>
              </c:numCache>
            </c:numRef>
          </c:val>
          <c:smooth val="0"/>
          <c:extLst xmlns:c16r2="http://schemas.microsoft.com/office/drawing/2015/06/chart">
            <c:ext xmlns:c16="http://schemas.microsoft.com/office/drawing/2014/chart" uri="{C3380CC4-5D6E-409C-BE32-E72D297353CC}">
              <c16:uniqueId val="{00000002-865E-4D70-83A0-583EE307E2EA}"/>
            </c:ext>
          </c:extLst>
        </c:ser>
        <c:ser>
          <c:idx val="3"/>
          <c:order val="3"/>
          <c:tx>
            <c:v>New Zealand</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'3. RC age, compts of change'!$B$205:$B$214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'3. RC age, compts of change'!$M$205:$M$214</c:f>
              <c:numCache>
                <c:formatCode>0.0</c:formatCode>
                <c:ptCount val="10"/>
                <c:pt idx="0">
                  <c:v>32.799999999999997</c:v>
                </c:pt>
                <c:pt idx="1">
                  <c:v>34.700000000000003</c:v>
                </c:pt>
                <c:pt idx="2">
                  <c:v>35.799999999999997</c:v>
                </c:pt>
                <c:pt idx="3">
                  <c:v>37.5</c:v>
                </c:pt>
                <c:pt idx="4">
                  <c:v>37.700000000000003</c:v>
                </c:pt>
                <c:pt idx="5">
                  <c:v>38.4</c:v>
                </c:pt>
                <c:pt idx="6">
                  <c:v>39.299999999999997</c:v>
                </c:pt>
                <c:pt idx="7">
                  <c:v>40.6</c:v>
                </c:pt>
                <c:pt idx="8">
                  <c:v>41.8</c:v>
                </c:pt>
                <c:pt idx="9">
                  <c:v>42.7</c:v>
                </c:pt>
              </c:numCache>
            </c:numRef>
          </c:val>
          <c:smooth val="0"/>
          <c:extLst xmlns:c16r2="http://schemas.microsoft.com/office/drawing/2015/06/chart">
            <c:ext xmlns:c16="http://schemas.microsoft.com/office/drawing/2014/chart" uri="{C3380CC4-5D6E-409C-BE32-E72D297353CC}">
              <c16:uniqueId val="{00000003-865E-4D70-83A0-583EE307E2EA}"/>
            </c:ext>
          </c:extLst>
        </c:ser>
        <c:dLbls>
          <c:showLegendKey val="0"/>
          <c:showVal val="0"/>
          <c:showCatName val="0"/>
          <c:showSerName val="0"/>
          <c:showPercent val="0"/>
          <c:showBubbleSize val="0"/>
        </c:dLbls>
        <c:marker val="1"/>
        <c:smooth val="0"/>
        <c:axId val="1460112160"/>
        <c:axId val="1460101824"/>
      </c:lineChart>
      <c:catAx>
        <c:axId val="1460112160"/>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numFmt formatCode="0"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1824"/>
        <c:crosses val="autoZero"/>
        <c:auto val="1"/>
        <c:lblAlgn val="ctr"/>
        <c:lblOffset val="100"/>
        <c:noMultiLvlLbl val="0"/>
      </c:catAx>
      <c:valAx>
        <c:axId val="1460101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solidFill>
                      <a:srgbClr val="136B99"/>
                    </a:solidFill>
                    <a:latin typeface="Arial" panose="020B0604020202020204" pitchFamily="34" charset="0"/>
                    <a:cs typeface="Arial" panose="020B0604020202020204" pitchFamily="34" charset="0"/>
                  </a:rPr>
                  <a:t>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12160"/>
        <c:crosses val="autoZero"/>
        <c:crossBetween val="between"/>
      </c:valAx>
      <c:spPr>
        <a:noFill/>
        <a:ln>
          <a:noFill/>
        </a:ln>
        <a:effectLst/>
      </c:spPr>
    </c:plotArea>
    <c:legend>
      <c:legendPos val="b"/>
      <c:layout>
        <c:manualLayout>
          <c:xMode val="edge"/>
          <c:yMode val="edge"/>
          <c:x val="0.28978240740740741"/>
          <c:y val="0.71792615740740739"/>
          <c:w val="0.68697824074074076"/>
          <c:h val="4.6888657407407407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Timaru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change'!$H$66:$H$74</c:f>
              <c:numCache>
                <c:formatCode>#,##0</c:formatCode>
                <c:ptCount val="9"/>
                <c:pt idx="0">
                  <c:v>2500</c:v>
                </c:pt>
                <c:pt idx="1">
                  <c:v>2300</c:v>
                </c:pt>
                <c:pt idx="2">
                  <c:v>2500</c:v>
                </c:pt>
                <c:pt idx="3">
                  <c:v>2500</c:v>
                </c:pt>
                <c:pt idx="4">
                  <c:v>2600</c:v>
                </c:pt>
                <c:pt idx="5">
                  <c:v>2500</c:v>
                </c:pt>
                <c:pt idx="6">
                  <c:v>2300</c:v>
                </c:pt>
                <c:pt idx="7">
                  <c:v>2200</c:v>
                </c:pt>
                <c:pt idx="8">
                  <c:v>2200</c:v>
                </c:pt>
              </c:numCache>
            </c:numRef>
          </c:val>
          <c:smooth val="0"/>
          <c:extLst xmlns:c16r2="http://schemas.microsoft.com/office/drawing/2015/06/chart">
            <c:ext xmlns:c16="http://schemas.microsoft.com/office/drawing/2014/chart" uri="{C3380CC4-5D6E-409C-BE32-E72D297353CC}">
              <c16:uniqueId val="{00000000-70FA-42BB-AA1C-534EBF9B9C8E}"/>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change'!$I$66:$I$74</c:f>
              <c:numCache>
                <c:formatCode>#,##0</c:formatCode>
                <c:ptCount val="9"/>
                <c:pt idx="0">
                  <c:v>2200</c:v>
                </c:pt>
                <c:pt idx="1">
                  <c:v>2200</c:v>
                </c:pt>
                <c:pt idx="2">
                  <c:v>2300</c:v>
                </c:pt>
                <c:pt idx="3">
                  <c:v>2400</c:v>
                </c:pt>
                <c:pt idx="4">
                  <c:v>2500</c:v>
                </c:pt>
                <c:pt idx="5">
                  <c:v>2600</c:v>
                </c:pt>
                <c:pt idx="6">
                  <c:v>2800</c:v>
                </c:pt>
                <c:pt idx="7">
                  <c:v>3000</c:v>
                </c:pt>
                <c:pt idx="8">
                  <c:v>3300</c:v>
                </c:pt>
              </c:numCache>
            </c:numRef>
          </c:val>
          <c:smooth val="0"/>
          <c:extLst xmlns:c16r2="http://schemas.microsoft.com/office/drawing/2015/06/chart">
            <c:ext xmlns:c16="http://schemas.microsoft.com/office/drawing/2014/chart" uri="{C3380CC4-5D6E-409C-BE32-E72D297353CC}">
              <c16:uniqueId val="{00000001-70FA-42BB-AA1C-534EBF9B9C8E}"/>
            </c:ext>
          </c:extLst>
        </c:ser>
        <c:dLbls>
          <c:showLegendKey val="0"/>
          <c:showVal val="0"/>
          <c:showCatName val="0"/>
          <c:showSerName val="0"/>
          <c:showPercent val="0"/>
          <c:showBubbleSize val="0"/>
        </c:dLbls>
        <c:marker val="1"/>
        <c:smooth val="0"/>
        <c:axId val="1490791200"/>
        <c:axId val="1490787936"/>
      </c:lineChart>
      <c:catAx>
        <c:axId val="1490791200"/>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87936"/>
        <c:crosses val="autoZero"/>
        <c:auto val="1"/>
        <c:lblAlgn val="ctr"/>
        <c:lblOffset val="100"/>
        <c:noMultiLvlLbl val="0"/>
      </c:catAx>
      <c:valAx>
        <c:axId val="149078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1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Timaru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change'!$M$65:$M$74</c:f>
              <c:numCache>
                <c:formatCode>0.0</c:formatCode>
                <c:ptCount val="10"/>
                <c:pt idx="0">
                  <c:v>37.200000000000003</c:v>
                </c:pt>
                <c:pt idx="1">
                  <c:v>39.799999999999997</c:v>
                </c:pt>
                <c:pt idx="2">
                  <c:v>42.1</c:v>
                </c:pt>
                <c:pt idx="3">
                  <c:v>44.3</c:v>
                </c:pt>
                <c:pt idx="4">
                  <c:v>45.5</c:v>
                </c:pt>
                <c:pt idx="5">
                  <c:v>46.6</c:v>
                </c:pt>
                <c:pt idx="6">
                  <c:v>47.4</c:v>
                </c:pt>
                <c:pt idx="7">
                  <c:v>48.2</c:v>
                </c:pt>
                <c:pt idx="8">
                  <c:v>49.2</c:v>
                </c:pt>
                <c:pt idx="9">
                  <c:v>50.4</c:v>
                </c:pt>
              </c:numCache>
            </c:numRef>
          </c:val>
          <c:smooth val="0"/>
          <c:extLst xmlns:c16r2="http://schemas.microsoft.com/office/drawing/2015/06/chart">
            <c:ext xmlns:c16="http://schemas.microsoft.com/office/drawing/2014/chart" uri="{C3380CC4-5D6E-409C-BE32-E72D297353CC}">
              <c16:uniqueId val="{00000000-AB3B-468E-A54F-9A128D594EC8}"/>
            </c:ext>
          </c:extLst>
        </c:ser>
        <c:dLbls>
          <c:showLegendKey val="0"/>
          <c:showVal val="0"/>
          <c:showCatName val="0"/>
          <c:showSerName val="0"/>
          <c:showPercent val="0"/>
          <c:showBubbleSize val="0"/>
        </c:dLbls>
        <c:marker val="1"/>
        <c:smooth val="0"/>
        <c:axId val="1490786848"/>
        <c:axId val="1490799360"/>
      </c:lineChart>
      <c:catAx>
        <c:axId val="1490786848"/>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9360"/>
        <c:crosses val="autoZero"/>
        <c:auto val="1"/>
        <c:lblAlgn val="ctr"/>
        <c:lblOffset val="100"/>
        <c:noMultiLvlLbl val="0"/>
      </c:catAx>
      <c:valAx>
        <c:axId val="1490799360"/>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86848"/>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Timaru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change'!$J$66:$J$74</c:f>
              <c:numCache>
                <c:formatCode>#,##0</c:formatCode>
                <c:ptCount val="9"/>
                <c:pt idx="0">
                  <c:v>300</c:v>
                </c:pt>
                <c:pt idx="1">
                  <c:v>100</c:v>
                </c:pt>
                <c:pt idx="2">
                  <c:v>200</c:v>
                </c:pt>
                <c:pt idx="3">
                  <c:v>200</c:v>
                </c:pt>
                <c:pt idx="4">
                  <c:v>100</c:v>
                </c:pt>
                <c:pt idx="5">
                  <c:v>-100</c:v>
                </c:pt>
                <c:pt idx="6">
                  <c:v>-400</c:v>
                </c:pt>
                <c:pt idx="7">
                  <c:v>-800</c:v>
                </c:pt>
                <c:pt idx="8">
                  <c:v>-1100</c:v>
                </c:pt>
              </c:numCache>
            </c:numRef>
          </c:val>
          <c:smooth val="0"/>
          <c:extLst xmlns:c16r2="http://schemas.microsoft.com/office/drawing/2015/06/chart">
            <c:ext xmlns:c16="http://schemas.microsoft.com/office/drawing/2014/chart" uri="{C3380CC4-5D6E-409C-BE32-E72D297353CC}">
              <c16:uniqueId val="{00000000-2D34-4098-8822-3E3F14931351}"/>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change'!$K$66:$K$74</c:f>
              <c:numCache>
                <c:formatCode>#,##0</c:formatCode>
                <c:ptCount val="9"/>
                <c:pt idx="0">
                  <c:v>-1000</c:v>
                </c:pt>
                <c:pt idx="1">
                  <c:v>900</c:v>
                </c:pt>
                <c:pt idx="2">
                  <c:v>1300</c:v>
                </c:pt>
                <c:pt idx="3">
                  <c:v>1800</c:v>
                </c:pt>
                <c:pt idx="4">
                  <c:v>1000</c:v>
                </c:pt>
                <c:pt idx="5">
                  <c:v>1000</c:v>
                </c:pt>
                <c:pt idx="6">
                  <c:v>1000</c:v>
                </c:pt>
                <c:pt idx="7">
                  <c:v>1000</c:v>
                </c:pt>
                <c:pt idx="8">
                  <c:v>1000</c:v>
                </c:pt>
              </c:numCache>
            </c:numRef>
          </c:val>
          <c:smooth val="0"/>
          <c:extLst xmlns:c16r2="http://schemas.microsoft.com/office/drawing/2015/06/chart">
            <c:ext xmlns:c16="http://schemas.microsoft.com/office/drawing/2014/chart" uri="{C3380CC4-5D6E-409C-BE32-E72D297353CC}">
              <c16:uniqueId val="{00000001-2D34-4098-8822-3E3F14931351}"/>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change'!$L$66:$L$74</c:f>
              <c:numCache>
                <c:formatCode>#,##0</c:formatCode>
                <c:ptCount val="9"/>
                <c:pt idx="0">
                  <c:v>-700</c:v>
                </c:pt>
                <c:pt idx="1">
                  <c:v>1000</c:v>
                </c:pt>
                <c:pt idx="2">
                  <c:v>1500</c:v>
                </c:pt>
                <c:pt idx="3">
                  <c:v>2000</c:v>
                </c:pt>
                <c:pt idx="4">
                  <c:v>1100</c:v>
                </c:pt>
                <c:pt idx="5">
                  <c:v>900</c:v>
                </c:pt>
                <c:pt idx="6">
                  <c:v>600</c:v>
                </c:pt>
                <c:pt idx="7">
                  <c:v>200</c:v>
                </c:pt>
                <c:pt idx="8">
                  <c:v>-100</c:v>
                </c:pt>
              </c:numCache>
            </c:numRef>
          </c:val>
          <c:smooth val="0"/>
          <c:extLst xmlns:c16r2="http://schemas.microsoft.com/office/drawing/2015/06/chart">
            <c:ext xmlns:c16="http://schemas.microsoft.com/office/drawing/2014/chart" uri="{C3380CC4-5D6E-409C-BE32-E72D297353CC}">
              <c16:uniqueId val="{00000002-2D34-4098-8822-3E3F14931351}"/>
            </c:ext>
          </c:extLst>
        </c:ser>
        <c:dLbls>
          <c:showLegendKey val="0"/>
          <c:showVal val="0"/>
          <c:showCatName val="0"/>
          <c:showSerName val="0"/>
          <c:showPercent val="0"/>
          <c:showBubbleSize val="0"/>
        </c:dLbls>
        <c:marker val="1"/>
        <c:smooth val="0"/>
        <c:axId val="1490794464"/>
        <c:axId val="1490800448"/>
      </c:lineChart>
      <c:catAx>
        <c:axId val="149079446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00448"/>
        <c:crosses val="autoZero"/>
        <c:auto val="1"/>
        <c:lblAlgn val="ctr"/>
        <c:lblOffset val="100"/>
        <c:noMultiLvlLbl val="0"/>
      </c:catAx>
      <c:valAx>
        <c:axId val="149080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4464"/>
        <c:crosses val="autoZero"/>
        <c:crossBetween val="between"/>
      </c:valAx>
      <c:spPr>
        <a:noFill/>
        <a:ln>
          <a:noFill/>
        </a:ln>
        <a:effectLst/>
      </c:spPr>
    </c:plotArea>
    <c:legend>
      <c:legendPos val="b"/>
      <c:layout>
        <c:manualLayout>
          <c:xMode val="edge"/>
          <c:yMode val="edge"/>
          <c:x val="0.36693052555251743"/>
          <c:y val="0.14481643404865668"/>
          <c:w val="0.61147181896460567"/>
          <c:h val="4.656014968463249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Mackenzie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change'!$H$76:$H$84</c:f>
              <c:numCache>
                <c:formatCode>#,##0</c:formatCode>
                <c:ptCount val="9"/>
                <c:pt idx="0">
                  <c:v>240</c:v>
                </c:pt>
                <c:pt idx="1">
                  <c:v>210</c:v>
                </c:pt>
                <c:pt idx="2">
                  <c:v>250</c:v>
                </c:pt>
                <c:pt idx="3">
                  <c:v>270</c:v>
                </c:pt>
                <c:pt idx="4">
                  <c:v>270</c:v>
                </c:pt>
                <c:pt idx="5">
                  <c:v>250</c:v>
                </c:pt>
                <c:pt idx="6">
                  <c:v>240</c:v>
                </c:pt>
                <c:pt idx="7">
                  <c:v>240</c:v>
                </c:pt>
                <c:pt idx="8">
                  <c:v>260</c:v>
                </c:pt>
              </c:numCache>
            </c:numRef>
          </c:val>
          <c:smooth val="0"/>
          <c:extLst xmlns:c16r2="http://schemas.microsoft.com/office/drawing/2015/06/chart">
            <c:ext xmlns:c16="http://schemas.microsoft.com/office/drawing/2014/chart" uri="{C3380CC4-5D6E-409C-BE32-E72D297353CC}">
              <c16:uniqueId val="{00000000-D866-46FA-8854-F06B577E22A9}"/>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change'!$I$76:$I$84</c:f>
              <c:numCache>
                <c:formatCode>#,##0</c:formatCode>
                <c:ptCount val="9"/>
                <c:pt idx="0">
                  <c:v>110</c:v>
                </c:pt>
                <c:pt idx="1">
                  <c:v>120</c:v>
                </c:pt>
                <c:pt idx="2">
                  <c:v>110</c:v>
                </c:pt>
                <c:pt idx="3">
                  <c:v>140</c:v>
                </c:pt>
                <c:pt idx="4">
                  <c:v>150</c:v>
                </c:pt>
                <c:pt idx="5">
                  <c:v>170</c:v>
                </c:pt>
                <c:pt idx="6">
                  <c:v>180</c:v>
                </c:pt>
                <c:pt idx="7">
                  <c:v>200</c:v>
                </c:pt>
                <c:pt idx="8">
                  <c:v>220</c:v>
                </c:pt>
              </c:numCache>
            </c:numRef>
          </c:val>
          <c:smooth val="0"/>
          <c:extLst xmlns:c16r2="http://schemas.microsoft.com/office/drawing/2015/06/chart">
            <c:ext xmlns:c16="http://schemas.microsoft.com/office/drawing/2014/chart" uri="{C3380CC4-5D6E-409C-BE32-E72D297353CC}">
              <c16:uniqueId val="{00000001-D866-46FA-8854-F06B577E22A9}"/>
            </c:ext>
          </c:extLst>
        </c:ser>
        <c:dLbls>
          <c:showLegendKey val="0"/>
          <c:showVal val="0"/>
          <c:showCatName val="0"/>
          <c:showSerName val="0"/>
          <c:showPercent val="0"/>
          <c:showBubbleSize val="0"/>
        </c:dLbls>
        <c:marker val="1"/>
        <c:smooth val="0"/>
        <c:axId val="1490802080"/>
        <c:axId val="1490785760"/>
      </c:lineChart>
      <c:catAx>
        <c:axId val="1490802080"/>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85760"/>
        <c:crosses val="autoZero"/>
        <c:auto val="1"/>
        <c:lblAlgn val="ctr"/>
        <c:lblOffset val="100"/>
        <c:noMultiLvlLbl val="0"/>
      </c:catAx>
      <c:valAx>
        <c:axId val="1490785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0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Mackenzie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layout>
        <c:manualLayout>
          <c:xMode val="edge"/>
          <c:yMode val="edge"/>
          <c:x val="0.2535748456790124"/>
          <c:y val="2.05787037037037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change'!$M$75:$M$84</c:f>
              <c:numCache>
                <c:formatCode>0.0</c:formatCode>
                <c:ptCount val="10"/>
                <c:pt idx="0">
                  <c:v>33.1</c:v>
                </c:pt>
                <c:pt idx="1">
                  <c:v>38.299999999999997</c:v>
                </c:pt>
                <c:pt idx="2">
                  <c:v>40.299999999999997</c:v>
                </c:pt>
                <c:pt idx="3">
                  <c:v>41.8</c:v>
                </c:pt>
                <c:pt idx="4">
                  <c:v>40.700000000000003</c:v>
                </c:pt>
                <c:pt idx="5">
                  <c:v>41.3</c:v>
                </c:pt>
                <c:pt idx="6">
                  <c:v>42.2</c:v>
                </c:pt>
                <c:pt idx="7">
                  <c:v>43.3</c:v>
                </c:pt>
                <c:pt idx="8">
                  <c:v>44.1</c:v>
                </c:pt>
                <c:pt idx="9">
                  <c:v>43.9</c:v>
                </c:pt>
              </c:numCache>
            </c:numRef>
          </c:val>
          <c:smooth val="0"/>
          <c:extLst xmlns:c16r2="http://schemas.microsoft.com/office/drawing/2015/06/chart">
            <c:ext xmlns:c16="http://schemas.microsoft.com/office/drawing/2014/chart" uri="{C3380CC4-5D6E-409C-BE32-E72D297353CC}">
              <c16:uniqueId val="{00000000-D207-4500-B471-FBBA90DD1179}"/>
            </c:ext>
          </c:extLst>
        </c:ser>
        <c:dLbls>
          <c:showLegendKey val="0"/>
          <c:showVal val="0"/>
          <c:showCatName val="0"/>
          <c:showSerName val="0"/>
          <c:showPercent val="0"/>
          <c:showBubbleSize val="0"/>
        </c:dLbls>
        <c:marker val="1"/>
        <c:smooth val="0"/>
        <c:axId val="1490786304"/>
        <c:axId val="1490795008"/>
      </c:lineChart>
      <c:catAx>
        <c:axId val="1490786304"/>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5008"/>
        <c:crosses val="autoZero"/>
        <c:auto val="1"/>
        <c:lblAlgn val="ctr"/>
        <c:lblOffset val="100"/>
        <c:noMultiLvlLbl val="0"/>
      </c:catAx>
      <c:valAx>
        <c:axId val="1490795008"/>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86304"/>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Mackenzie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change'!$J$76:$J$84</c:f>
              <c:numCache>
                <c:formatCode>#,##0</c:formatCode>
                <c:ptCount val="9"/>
                <c:pt idx="0">
                  <c:v>130</c:v>
                </c:pt>
                <c:pt idx="1">
                  <c:v>90</c:v>
                </c:pt>
                <c:pt idx="2">
                  <c:v>130</c:v>
                </c:pt>
                <c:pt idx="3">
                  <c:v>130</c:v>
                </c:pt>
                <c:pt idx="4">
                  <c:v>120</c:v>
                </c:pt>
                <c:pt idx="5">
                  <c:v>80</c:v>
                </c:pt>
                <c:pt idx="6">
                  <c:v>60</c:v>
                </c:pt>
                <c:pt idx="7">
                  <c:v>50</c:v>
                </c:pt>
                <c:pt idx="8">
                  <c:v>50</c:v>
                </c:pt>
              </c:numCache>
            </c:numRef>
          </c:val>
          <c:smooth val="0"/>
          <c:extLst xmlns:c16r2="http://schemas.microsoft.com/office/drawing/2015/06/chart">
            <c:ext xmlns:c16="http://schemas.microsoft.com/office/drawing/2014/chart" uri="{C3380CC4-5D6E-409C-BE32-E72D297353CC}">
              <c16:uniqueId val="{00000000-44B3-43CF-8CBA-70CA7827326E}"/>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change'!$K$76:$K$84</c:f>
              <c:numCache>
                <c:formatCode>#,##0</c:formatCode>
                <c:ptCount val="9"/>
                <c:pt idx="0">
                  <c:v>-500</c:v>
                </c:pt>
                <c:pt idx="1">
                  <c:v>20</c:v>
                </c:pt>
                <c:pt idx="2">
                  <c:v>160</c:v>
                </c:pt>
                <c:pt idx="3">
                  <c:v>250</c:v>
                </c:pt>
                <c:pt idx="4">
                  <c:v>0</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1-44B3-43CF-8CBA-70CA7827326E}"/>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change'!$L$76:$L$84</c:f>
              <c:numCache>
                <c:formatCode>#,##0</c:formatCode>
                <c:ptCount val="9"/>
                <c:pt idx="0">
                  <c:v>-370</c:v>
                </c:pt>
                <c:pt idx="1">
                  <c:v>110</c:v>
                </c:pt>
                <c:pt idx="2">
                  <c:v>290</c:v>
                </c:pt>
                <c:pt idx="3">
                  <c:v>380</c:v>
                </c:pt>
                <c:pt idx="4">
                  <c:v>120</c:v>
                </c:pt>
                <c:pt idx="5">
                  <c:v>80</c:v>
                </c:pt>
                <c:pt idx="6">
                  <c:v>60</c:v>
                </c:pt>
                <c:pt idx="7">
                  <c:v>50</c:v>
                </c:pt>
                <c:pt idx="8">
                  <c:v>50</c:v>
                </c:pt>
              </c:numCache>
            </c:numRef>
          </c:val>
          <c:smooth val="0"/>
          <c:extLst xmlns:c16r2="http://schemas.microsoft.com/office/drawing/2015/06/chart">
            <c:ext xmlns:c16="http://schemas.microsoft.com/office/drawing/2014/chart" uri="{C3380CC4-5D6E-409C-BE32-E72D297353CC}">
              <c16:uniqueId val="{00000002-44B3-43CF-8CBA-70CA7827326E}"/>
            </c:ext>
          </c:extLst>
        </c:ser>
        <c:dLbls>
          <c:showLegendKey val="0"/>
          <c:showVal val="0"/>
          <c:showCatName val="0"/>
          <c:showSerName val="0"/>
          <c:showPercent val="0"/>
          <c:showBubbleSize val="0"/>
        </c:dLbls>
        <c:marker val="1"/>
        <c:smooth val="0"/>
        <c:axId val="1490790112"/>
        <c:axId val="1490789568"/>
      </c:lineChart>
      <c:catAx>
        <c:axId val="149079011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89568"/>
        <c:crosses val="autoZero"/>
        <c:auto val="1"/>
        <c:lblAlgn val="ctr"/>
        <c:lblOffset val="100"/>
        <c:noMultiLvlLbl val="0"/>
      </c:catAx>
      <c:valAx>
        <c:axId val="1490789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0112"/>
        <c:crosses val="autoZero"/>
        <c:crossBetween val="between"/>
      </c:valAx>
      <c:spPr>
        <a:noFill/>
        <a:ln>
          <a:noFill/>
        </a:ln>
        <a:effectLst/>
      </c:spPr>
    </c:plotArea>
    <c:legend>
      <c:legendPos val="b"/>
      <c:layout>
        <c:manualLayout>
          <c:xMode val="edge"/>
          <c:yMode val="edge"/>
          <c:x val="0.36693052555251743"/>
          <c:y val="0.67027569371655538"/>
          <c:w val="0.61147181896460567"/>
          <c:h val="4.656014968463249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Waimate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change'!$H$86:$H$94</c:f>
              <c:numCache>
                <c:formatCode>#,##0</c:formatCode>
                <c:ptCount val="9"/>
                <c:pt idx="0">
                  <c:v>390</c:v>
                </c:pt>
                <c:pt idx="1">
                  <c:v>350</c:v>
                </c:pt>
                <c:pt idx="2">
                  <c:v>400</c:v>
                </c:pt>
                <c:pt idx="3">
                  <c:v>420</c:v>
                </c:pt>
                <c:pt idx="4">
                  <c:v>430</c:v>
                </c:pt>
                <c:pt idx="5">
                  <c:v>440</c:v>
                </c:pt>
                <c:pt idx="6">
                  <c:v>420</c:v>
                </c:pt>
                <c:pt idx="7">
                  <c:v>410</c:v>
                </c:pt>
                <c:pt idx="8">
                  <c:v>430</c:v>
                </c:pt>
              </c:numCache>
            </c:numRef>
          </c:val>
          <c:smooth val="0"/>
          <c:extLst xmlns:c16r2="http://schemas.microsoft.com/office/drawing/2015/06/chart">
            <c:ext xmlns:c16="http://schemas.microsoft.com/office/drawing/2014/chart" uri="{C3380CC4-5D6E-409C-BE32-E72D297353CC}">
              <c16:uniqueId val="{00000000-5EBE-4CCF-BC7B-C6BE4383F7D4}"/>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change'!$I$86:$I$94</c:f>
              <c:numCache>
                <c:formatCode>#,##0</c:formatCode>
                <c:ptCount val="9"/>
                <c:pt idx="0">
                  <c:v>360</c:v>
                </c:pt>
                <c:pt idx="1">
                  <c:v>350</c:v>
                </c:pt>
                <c:pt idx="2">
                  <c:v>330</c:v>
                </c:pt>
                <c:pt idx="3">
                  <c:v>390</c:v>
                </c:pt>
                <c:pt idx="4">
                  <c:v>390</c:v>
                </c:pt>
                <c:pt idx="5">
                  <c:v>400</c:v>
                </c:pt>
                <c:pt idx="6">
                  <c:v>430</c:v>
                </c:pt>
                <c:pt idx="7">
                  <c:v>450</c:v>
                </c:pt>
                <c:pt idx="8">
                  <c:v>470</c:v>
                </c:pt>
              </c:numCache>
            </c:numRef>
          </c:val>
          <c:smooth val="0"/>
          <c:extLst xmlns:c16r2="http://schemas.microsoft.com/office/drawing/2015/06/chart">
            <c:ext xmlns:c16="http://schemas.microsoft.com/office/drawing/2014/chart" uri="{C3380CC4-5D6E-409C-BE32-E72D297353CC}">
              <c16:uniqueId val="{00000001-5EBE-4CCF-BC7B-C6BE4383F7D4}"/>
            </c:ext>
          </c:extLst>
        </c:ser>
        <c:dLbls>
          <c:showLegendKey val="0"/>
          <c:showVal val="0"/>
          <c:showCatName val="0"/>
          <c:showSerName val="0"/>
          <c:showPercent val="0"/>
          <c:showBubbleSize val="0"/>
        </c:dLbls>
        <c:marker val="1"/>
        <c:smooth val="0"/>
        <c:axId val="1490795552"/>
        <c:axId val="1490796096"/>
      </c:lineChart>
      <c:catAx>
        <c:axId val="1490795552"/>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6096"/>
        <c:crosses val="autoZero"/>
        <c:auto val="1"/>
        <c:lblAlgn val="ctr"/>
        <c:lblOffset val="100"/>
        <c:noMultiLvlLbl val="0"/>
      </c:catAx>
      <c:valAx>
        <c:axId val="1490796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Waimate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layout>
        <c:manualLayout>
          <c:xMode val="edge"/>
          <c:yMode val="edge"/>
          <c:x val="0.2535748456790124"/>
          <c:y val="2.05787037037037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change'!$M$85:$M$94</c:f>
              <c:numCache>
                <c:formatCode>0.0</c:formatCode>
                <c:ptCount val="10"/>
                <c:pt idx="0">
                  <c:v>38.1</c:v>
                </c:pt>
                <c:pt idx="1">
                  <c:v>41.5</c:v>
                </c:pt>
                <c:pt idx="2">
                  <c:v>43.7</c:v>
                </c:pt>
                <c:pt idx="3">
                  <c:v>45.5</c:v>
                </c:pt>
                <c:pt idx="4">
                  <c:v>46.2</c:v>
                </c:pt>
                <c:pt idx="5">
                  <c:v>46.7</c:v>
                </c:pt>
                <c:pt idx="6">
                  <c:v>46.5</c:v>
                </c:pt>
                <c:pt idx="7">
                  <c:v>46.1</c:v>
                </c:pt>
                <c:pt idx="8">
                  <c:v>46.4</c:v>
                </c:pt>
                <c:pt idx="9">
                  <c:v>47.1</c:v>
                </c:pt>
              </c:numCache>
            </c:numRef>
          </c:val>
          <c:smooth val="0"/>
          <c:extLst xmlns:c16r2="http://schemas.microsoft.com/office/drawing/2015/06/chart">
            <c:ext xmlns:c16="http://schemas.microsoft.com/office/drawing/2014/chart" uri="{C3380CC4-5D6E-409C-BE32-E72D297353CC}">
              <c16:uniqueId val="{00000000-9934-4533-B3B6-4866559B176F}"/>
            </c:ext>
          </c:extLst>
        </c:ser>
        <c:dLbls>
          <c:showLegendKey val="0"/>
          <c:showVal val="0"/>
          <c:showCatName val="0"/>
          <c:showSerName val="0"/>
          <c:showPercent val="0"/>
          <c:showBubbleSize val="0"/>
        </c:dLbls>
        <c:marker val="1"/>
        <c:smooth val="0"/>
        <c:axId val="1490804800"/>
        <c:axId val="1490796640"/>
      </c:lineChart>
      <c:catAx>
        <c:axId val="1490804800"/>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6640"/>
        <c:crosses val="autoZero"/>
        <c:auto val="1"/>
        <c:lblAlgn val="ctr"/>
        <c:lblOffset val="100"/>
        <c:noMultiLvlLbl val="0"/>
      </c:catAx>
      <c:valAx>
        <c:axId val="1490796640"/>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04800"/>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Waimate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change'!$J$86:$J$94</c:f>
              <c:numCache>
                <c:formatCode>#,##0</c:formatCode>
                <c:ptCount val="9"/>
                <c:pt idx="0">
                  <c:v>40</c:v>
                </c:pt>
                <c:pt idx="1">
                  <c:v>0</c:v>
                </c:pt>
                <c:pt idx="2">
                  <c:v>70</c:v>
                </c:pt>
                <c:pt idx="3">
                  <c:v>30</c:v>
                </c:pt>
                <c:pt idx="4">
                  <c:v>50</c:v>
                </c:pt>
                <c:pt idx="5">
                  <c:v>40</c:v>
                </c:pt>
                <c:pt idx="6">
                  <c:v>0</c:v>
                </c:pt>
                <c:pt idx="7">
                  <c:v>-40</c:v>
                </c:pt>
                <c:pt idx="8">
                  <c:v>-40</c:v>
                </c:pt>
              </c:numCache>
            </c:numRef>
          </c:val>
          <c:smooth val="0"/>
          <c:extLst xmlns:c16r2="http://schemas.microsoft.com/office/drawing/2015/06/chart">
            <c:ext xmlns:c16="http://schemas.microsoft.com/office/drawing/2014/chart" uri="{C3380CC4-5D6E-409C-BE32-E72D297353CC}">
              <c16:uniqueId val="{00000000-0B46-403F-97B9-9D0A83AAC7D9}"/>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change'!$K$86:$K$94</c:f>
              <c:numCache>
                <c:formatCode>#,##0</c:formatCode>
                <c:ptCount val="9"/>
                <c:pt idx="0">
                  <c:v>-600</c:v>
                </c:pt>
                <c:pt idx="1">
                  <c:v>160</c:v>
                </c:pt>
                <c:pt idx="2">
                  <c:v>270</c:v>
                </c:pt>
                <c:pt idx="3">
                  <c:v>200</c:v>
                </c:pt>
                <c:pt idx="4">
                  <c:v>100</c:v>
                </c:pt>
                <c:pt idx="5">
                  <c:v>100</c:v>
                </c:pt>
                <c:pt idx="6">
                  <c:v>100</c:v>
                </c:pt>
                <c:pt idx="7">
                  <c:v>100</c:v>
                </c:pt>
                <c:pt idx="8">
                  <c:v>100</c:v>
                </c:pt>
              </c:numCache>
            </c:numRef>
          </c:val>
          <c:smooth val="0"/>
          <c:extLst xmlns:c16r2="http://schemas.microsoft.com/office/drawing/2015/06/chart">
            <c:ext xmlns:c16="http://schemas.microsoft.com/office/drawing/2014/chart" uri="{C3380CC4-5D6E-409C-BE32-E72D297353CC}">
              <c16:uniqueId val="{00000001-0B46-403F-97B9-9D0A83AAC7D9}"/>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change'!$L$86:$L$94</c:f>
              <c:numCache>
                <c:formatCode>#,##0</c:formatCode>
                <c:ptCount val="9"/>
                <c:pt idx="0">
                  <c:v>-560</c:v>
                </c:pt>
                <c:pt idx="1">
                  <c:v>160</c:v>
                </c:pt>
                <c:pt idx="2">
                  <c:v>340</c:v>
                </c:pt>
                <c:pt idx="3">
                  <c:v>230</c:v>
                </c:pt>
                <c:pt idx="4">
                  <c:v>150</c:v>
                </c:pt>
                <c:pt idx="5">
                  <c:v>140</c:v>
                </c:pt>
                <c:pt idx="6">
                  <c:v>100</c:v>
                </c:pt>
                <c:pt idx="7">
                  <c:v>60</c:v>
                </c:pt>
                <c:pt idx="8">
                  <c:v>60</c:v>
                </c:pt>
              </c:numCache>
            </c:numRef>
          </c:val>
          <c:smooth val="0"/>
          <c:extLst xmlns:c16r2="http://schemas.microsoft.com/office/drawing/2015/06/chart">
            <c:ext xmlns:c16="http://schemas.microsoft.com/office/drawing/2014/chart" uri="{C3380CC4-5D6E-409C-BE32-E72D297353CC}">
              <c16:uniqueId val="{00000002-0B46-403F-97B9-9D0A83AAC7D9}"/>
            </c:ext>
          </c:extLst>
        </c:ser>
        <c:dLbls>
          <c:showLegendKey val="0"/>
          <c:showVal val="0"/>
          <c:showCatName val="0"/>
          <c:showSerName val="0"/>
          <c:showPercent val="0"/>
          <c:showBubbleSize val="0"/>
        </c:dLbls>
        <c:marker val="1"/>
        <c:smooth val="0"/>
        <c:axId val="1490805888"/>
        <c:axId val="1490798816"/>
      </c:lineChart>
      <c:catAx>
        <c:axId val="149080588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8816"/>
        <c:crosses val="autoZero"/>
        <c:auto val="1"/>
        <c:lblAlgn val="ctr"/>
        <c:lblOffset val="100"/>
        <c:noMultiLvlLbl val="0"/>
      </c:catAx>
      <c:valAx>
        <c:axId val="149079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05888"/>
        <c:crosses val="autoZero"/>
        <c:crossBetween val="between"/>
      </c:valAx>
      <c:spPr>
        <a:noFill/>
        <a:ln>
          <a:noFill/>
        </a:ln>
        <a:effectLst/>
      </c:spPr>
    </c:plotArea>
    <c:legend>
      <c:legendPos val="b"/>
      <c:layout>
        <c:manualLayout>
          <c:xMode val="edge"/>
          <c:yMode val="edge"/>
          <c:x val="0.36501200960768609"/>
          <c:y val="0.72282161968334524"/>
          <c:w val="0.61147181896460567"/>
          <c:h val="4.656014968463249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births and deaths, Waitaki District</a:t>
            </a:r>
            <a:br>
              <a:rPr lang="en-NZ" sz="1200" b="1" i="0" baseline="0">
                <a:solidFill>
                  <a:srgbClr val="136B99"/>
                </a:solidFill>
                <a:effectLst/>
                <a:latin typeface="Arial" panose="020B0604020202020204" pitchFamily="34" charset="0"/>
                <a:cs typeface="Arial" panose="020B0604020202020204" pitchFamily="34" charset="0"/>
              </a:rPr>
            </a:b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050">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Births</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change'!$H$96:$H$104</c:f>
              <c:numCache>
                <c:formatCode>#,##0</c:formatCode>
                <c:ptCount val="9"/>
                <c:pt idx="0">
                  <c:v>1200</c:v>
                </c:pt>
                <c:pt idx="1">
                  <c:v>1000</c:v>
                </c:pt>
                <c:pt idx="2">
                  <c:v>1200</c:v>
                </c:pt>
                <c:pt idx="3">
                  <c:v>1300</c:v>
                </c:pt>
                <c:pt idx="4">
                  <c:v>1300</c:v>
                </c:pt>
                <c:pt idx="5">
                  <c:v>1300</c:v>
                </c:pt>
                <c:pt idx="6">
                  <c:v>1200</c:v>
                </c:pt>
                <c:pt idx="7">
                  <c:v>1200</c:v>
                </c:pt>
                <c:pt idx="8">
                  <c:v>1200</c:v>
                </c:pt>
              </c:numCache>
            </c:numRef>
          </c:val>
          <c:smooth val="0"/>
          <c:extLst xmlns:c16r2="http://schemas.microsoft.com/office/drawing/2015/06/chart">
            <c:ext xmlns:c16="http://schemas.microsoft.com/office/drawing/2014/chart" uri="{C3380CC4-5D6E-409C-BE32-E72D297353CC}">
              <c16:uniqueId val="{00000000-087F-46A9-8FAA-D4878A9C814B}"/>
            </c:ext>
          </c:extLst>
        </c:ser>
        <c:ser>
          <c:idx val="1"/>
          <c:order val="1"/>
          <c:tx>
            <c:v>Deaths</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change'!$I$96:$I$104</c:f>
              <c:numCache>
                <c:formatCode>#,##0</c:formatCode>
                <c:ptCount val="9"/>
                <c:pt idx="0">
                  <c:v>1200</c:v>
                </c:pt>
                <c:pt idx="1">
                  <c:v>1200</c:v>
                </c:pt>
                <c:pt idx="2">
                  <c:v>1100</c:v>
                </c:pt>
                <c:pt idx="3">
                  <c:v>1200</c:v>
                </c:pt>
                <c:pt idx="4">
                  <c:v>1200</c:v>
                </c:pt>
                <c:pt idx="5">
                  <c:v>1200</c:v>
                </c:pt>
                <c:pt idx="6">
                  <c:v>1300</c:v>
                </c:pt>
                <c:pt idx="7">
                  <c:v>1400</c:v>
                </c:pt>
                <c:pt idx="8">
                  <c:v>1400</c:v>
                </c:pt>
              </c:numCache>
            </c:numRef>
          </c:val>
          <c:smooth val="0"/>
          <c:extLst xmlns:c16r2="http://schemas.microsoft.com/office/drawing/2015/06/chart">
            <c:ext xmlns:c16="http://schemas.microsoft.com/office/drawing/2014/chart" uri="{C3380CC4-5D6E-409C-BE32-E72D297353CC}">
              <c16:uniqueId val="{00000001-087F-46A9-8FAA-D4878A9C814B}"/>
            </c:ext>
          </c:extLst>
        </c:ser>
        <c:dLbls>
          <c:showLegendKey val="0"/>
          <c:showVal val="0"/>
          <c:showCatName val="0"/>
          <c:showSerName val="0"/>
          <c:showPercent val="0"/>
          <c:showBubbleSize val="0"/>
        </c:dLbls>
        <c:marker val="1"/>
        <c:smooth val="0"/>
        <c:axId val="1490790656"/>
        <c:axId val="1490811328"/>
      </c:lineChart>
      <c:catAx>
        <c:axId val="1490790656"/>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11328"/>
        <c:crosses val="autoZero"/>
        <c:auto val="1"/>
        <c:lblAlgn val="ctr"/>
        <c:lblOffset val="100"/>
        <c:noMultiLvlLbl val="0"/>
      </c:catAx>
      <c:valAx>
        <c:axId val="1490811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79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natural increase and net migration, Canterbury region,</a:t>
            </a:r>
          </a:p>
          <a:p>
            <a:pPr>
              <a:defRPr/>
            </a:pPr>
            <a:r>
              <a:rPr lang="en-NZ" sz="1200" b="1">
                <a:solidFill>
                  <a:srgbClr val="136B99"/>
                </a:solidFill>
                <a:latin typeface="Arial" panose="020B0604020202020204" pitchFamily="34" charset="0"/>
                <a:cs typeface="Arial" panose="020B0604020202020204" pitchFamily="34" charset="0"/>
              </a:rPr>
              <a:t>medium projection, five years ended 30 June, 2001-2043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Natural increase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'3. RC age, compts of change'!$B$151:$B$159</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'3. RC age, compts of change'!$J$151:$J$159</c:f>
              <c:numCache>
                <c:formatCode>#,##0</c:formatCode>
                <c:ptCount val="9"/>
                <c:pt idx="0">
                  <c:v>12100</c:v>
                </c:pt>
                <c:pt idx="1">
                  <c:v>12100</c:v>
                </c:pt>
                <c:pt idx="2">
                  <c:v>13500</c:v>
                </c:pt>
                <c:pt idx="3">
                  <c:v>11800</c:v>
                </c:pt>
                <c:pt idx="4">
                  <c:v>11800</c:v>
                </c:pt>
                <c:pt idx="5">
                  <c:v>10900</c:v>
                </c:pt>
                <c:pt idx="6">
                  <c:v>8800</c:v>
                </c:pt>
                <c:pt idx="7">
                  <c:v>6100</c:v>
                </c:pt>
                <c:pt idx="8">
                  <c:v>3600</c:v>
                </c:pt>
              </c:numCache>
            </c:numRef>
          </c:val>
          <c:smooth val="0"/>
          <c:extLst xmlns:c16r2="http://schemas.microsoft.com/office/drawing/2015/06/chart">
            <c:ext xmlns:c16="http://schemas.microsoft.com/office/drawing/2014/chart" uri="{C3380CC4-5D6E-409C-BE32-E72D297353CC}">
              <c16:uniqueId val="{00000000-5E53-4E75-BDA8-727AF938971C}"/>
            </c:ext>
          </c:extLst>
        </c:ser>
        <c:ser>
          <c:idx val="2"/>
          <c:order val="1"/>
          <c:tx>
            <c:v>Net migration</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'3. RC age, compts of change'!$B$151:$B$159</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'3. RC age, compts of change'!$K$151:$K$159</c:f>
              <c:numCache>
                <c:formatCode>#,##0</c:formatCode>
                <c:ptCount val="9"/>
                <c:pt idx="0">
                  <c:v>4100</c:v>
                </c:pt>
                <c:pt idx="1">
                  <c:v>31300</c:v>
                </c:pt>
                <c:pt idx="2">
                  <c:v>-4400</c:v>
                </c:pt>
                <c:pt idx="3">
                  <c:v>37200</c:v>
                </c:pt>
                <c:pt idx="4">
                  <c:v>15200</c:v>
                </c:pt>
                <c:pt idx="5">
                  <c:v>15200</c:v>
                </c:pt>
                <c:pt idx="6">
                  <c:v>15200</c:v>
                </c:pt>
                <c:pt idx="7">
                  <c:v>15200</c:v>
                </c:pt>
                <c:pt idx="8">
                  <c:v>15200</c:v>
                </c:pt>
              </c:numCache>
            </c:numRef>
          </c:val>
          <c:smooth val="0"/>
          <c:extLst xmlns:c16r2="http://schemas.microsoft.com/office/drawing/2015/06/chart">
            <c:ext xmlns:c16="http://schemas.microsoft.com/office/drawing/2014/chart" uri="{C3380CC4-5D6E-409C-BE32-E72D297353CC}">
              <c16:uniqueId val="{00000001-5E53-4E75-BDA8-727AF938971C}"/>
            </c:ext>
          </c:extLst>
        </c:ser>
        <c:ser>
          <c:idx val="0"/>
          <c:order val="2"/>
          <c:tx>
            <c:v>Population change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'3. RC age, compts of change'!$B$151:$B$159</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'3. RC age, compts of change'!$L$151:$L$159</c:f>
              <c:numCache>
                <c:formatCode>#,##0</c:formatCode>
                <c:ptCount val="9"/>
                <c:pt idx="0">
                  <c:v>16200</c:v>
                </c:pt>
                <c:pt idx="1">
                  <c:v>43400</c:v>
                </c:pt>
                <c:pt idx="2">
                  <c:v>9100</c:v>
                </c:pt>
                <c:pt idx="3">
                  <c:v>49000</c:v>
                </c:pt>
                <c:pt idx="4">
                  <c:v>27000</c:v>
                </c:pt>
                <c:pt idx="5">
                  <c:v>26100</c:v>
                </c:pt>
                <c:pt idx="6">
                  <c:v>24000</c:v>
                </c:pt>
                <c:pt idx="7">
                  <c:v>21300</c:v>
                </c:pt>
                <c:pt idx="8">
                  <c:v>18800</c:v>
                </c:pt>
              </c:numCache>
            </c:numRef>
          </c:val>
          <c:smooth val="0"/>
          <c:extLst xmlns:c16r2="http://schemas.microsoft.com/office/drawing/2015/06/chart">
            <c:ext xmlns:c16="http://schemas.microsoft.com/office/drawing/2014/chart" uri="{C3380CC4-5D6E-409C-BE32-E72D297353CC}">
              <c16:uniqueId val="{00000002-5E53-4E75-BDA8-727AF938971C}"/>
            </c:ext>
          </c:extLst>
        </c:ser>
        <c:dLbls>
          <c:showLegendKey val="0"/>
          <c:showVal val="0"/>
          <c:showCatName val="0"/>
          <c:showSerName val="0"/>
          <c:showPercent val="0"/>
          <c:showBubbleSize val="0"/>
        </c:dLbls>
        <c:marker val="1"/>
        <c:smooth val="0"/>
        <c:axId val="1460098560"/>
        <c:axId val="1460108896"/>
      </c:lineChart>
      <c:catAx>
        <c:axId val="1460098560"/>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numFmt formatCode="0" sourceLinked="1"/>
        <c:majorTickMark val="in"/>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108896"/>
        <c:crosses val="autoZero"/>
        <c:auto val="1"/>
        <c:lblAlgn val="ctr"/>
        <c:lblOffset val="100"/>
        <c:noMultiLvlLbl val="0"/>
      </c:catAx>
      <c:valAx>
        <c:axId val="1460108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098560"/>
        <c:crosses val="autoZero"/>
        <c:crossBetween val="between"/>
      </c:valAx>
      <c:spPr>
        <a:noFill/>
        <a:ln>
          <a:noFill/>
        </a:ln>
        <a:effectLst/>
      </c:spPr>
    </c:plotArea>
    <c:legend>
      <c:legendPos val="b"/>
      <c:layout>
        <c:manualLayout>
          <c:xMode val="edge"/>
          <c:yMode val="edge"/>
          <c:x val="0.35590587487081643"/>
          <c:y val="0.16670915586640156"/>
          <c:w val="0.64357421098656487"/>
          <c:h val="4.506057491669002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Projected median age at 30 June, Waitaki District</a:t>
            </a:r>
          </a:p>
          <a:p>
            <a:pPr>
              <a:defRPr/>
            </a:pPr>
            <a:r>
              <a:rPr lang="en-NZ" sz="1200" b="1">
                <a:solidFill>
                  <a:srgbClr val="136B99"/>
                </a:solidFill>
                <a:latin typeface="Arial" panose="020B0604020202020204" pitchFamily="34" charset="0"/>
                <a:cs typeface="Arial" panose="020B0604020202020204" pitchFamily="34" charset="0"/>
              </a:rPr>
              <a:t>medium projection, 1996–2043 (2013-base)</a:t>
            </a:r>
          </a:p>
        </c:rich>
      </c:tx>
      <c:layout>
        <c:manualLayout>
          <c:xMode val="edge"/>
          <c:yMode val="edge"/>
          <c:x val="0.2535748456790124"/>
          <c:y val="2.05787037037037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cat>
          <c:val>
            <c:numRef>
              <c:f>'7. TA age, compts of change'!$M$95:$M$104</c:f>
              <c:numCache>
                <c:formatCode>0.0</c:formatCode>
                <c:ptCount val="10"/>
                <c:pt idx="0">
                  <c:v>38.200000000000003</c:v>
                </c:pt>
                <c:pt idx="1">
                  <c:v>42.3</c:v>
                </c:pt>
                <c:pt idx="2">
                  <c:v>44.6</c:v>
                </c:pt>
                <c:pt idx="3">
                  <c:v>45.8</c:v>
                </c:pt>
                <c:pt idx="4">
                  <c:v>45.7</c:v>
                </c:pt>
                <c:pt idx="5">
                  <c:v>45.8</c:v>
                </c:pt>
                <c:pt idx="6">
                  <c:v>45.6</c:v>
                </c:pt>
                <c:pt idx="7">
                  <c:v>45.8</c:v>
                </c:pt>
                <c:pt idx="8">
                  <c:v>46.3</c:v>
                </c:pt>
                <c:pt idx="9">
                  <c:v>46.7</c:v>
                </c:pt>
              </c:numCache>
            </c:numRef>
          </c:val>
          <c:smooth val="0"/>
          <c:extLst xmlns:c16r2="http://schemas.microsoft.com/office/drawing/2015/06/chart">
            <c:ext xmlns:c16="http://schemas.microsoft.com/office/drawing/2014/chart" uri="{C3380CC4-5D6E-409C-BE32-E72D297353CC}">
              <c16:uniqueId val="{00000000-DA99-44B8-A22C-E6694756B0A9}"/>
            </c:ext>
          </c:extLst>
        </c:ser>
        <c:dLbls>
          <c:showLegendKey val="0"/>
          <c:showVal val="0"/>
          <c:showCatName val="0"/>
          <c:showSerName val="0"/>
          <c:showPercent val="0"/>
          <c:showBubbleSize val="0"/>
        </c:dLbls>
        <c:marker val="1"/>
        <c:smooth val="0"/>
        <c:axId val="1490807520"/>
        <c:axId val="1490808064"/>
      </c:lineChart>
      <c:catAx>
        <c:axId val="1490807520"/>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08064"/>
        <c:crosses val="autoZero"/>
        <c:auto val="1"/>
        <c:lblAlgn val="ctr"/>
        <c:lblOffset val="100"/>
        <c:noMultiLvlLbl val="0"/>
      </c:catAx>
      <c:valAx>
        <c:axId val="1490808064"/>
        <c:scaling>
          <c:orientation val="minMax"/>
          <c:max val="6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Median age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07520"/>
        <c:crosses val="autoZero"/>
        <c:crossBetween val="between"/>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i="0" baseline="0">
                <a:solidFill>
                  <a:srgbClr val="136B99"/>
                </a:solidFill>
                <a:effectLst/>
                <a:latin typeface="Arial" panose="020B0604020202020204" pitchFamily="34" charset="0"/>
                <a:cs typeface="Arial" panose="020B0604020202020204" pitchFamily="34" charset="0"/>
              </a:rPr>
              <a:t>Projected natural increase and net migration, Waitaki District</a:t>
            </a:r>
            <a:endParaRPr lang="en-NZ" sz="1200" b="1">
              <a:solidFill>
                <a:srgbClr val="136B99"/>
              </a:solidFill>
              <a:effectLst/>
              <a:latin typeface="Arial" panose="020B0604020202020204" pitchFamily="34" charset="0"/>
              <a:cs typeface="Arial" panose="020B0604020202020204" pitchFamily="34" charset="0"/>
            </a:endParaRPr>
          </a:p>
          <a:p>
            <a:pPr>
              <a:defRPr/>
            </a:pPr>
            <a:r>
              <a:rPr lang="en-NZ" sz="1200" b="1" i="0" baseline="0">
                <a:solidFill>
                  <a:srgbClr val="136B99"/>
                </a:solidFill>
                <a:effectLst/>
                <a:latin typeface="Arial" panose="020B0604020202020204" pitchFamily="34" charset="0"/>
                <a:cs typeface="Arial" panose="020B0604020202020204" pitchFamily="34" charset="0"/>
              </a:rPr>
              <a:t>medium projection, five years ended 30 June, 1996-2043 (2013-base)</a:t>
            </a:r>
            <a:endParaRPr lang="en-NZ" sz="1200" b="1">
              <a:solidFill>
                <a:srgbClr val="136B99"/>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Natural increase</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change'!$J$96:$J$104</c:f>
              <c:numCache>
                <c:formatCode>#,##0</c:formatCode>
                <c:ptCount val="9"/>
                <c:pt idx="0">
                  <c:v>0</c:v>
                </c:pt>
                <c:pt idx="1">
                  <c:v>-100</c:v>
                </c:pt>
                <c:pt idx="2">
                  <c:v>0</c:v>
                </c:pt>
                <c:pt idx="3">
                  <c:v>0</c:v>
                </c:pt>
                <c:pt idx="4">
                  <c:v>100</c:v>
                </c:pt>
                <c:pt idx="5">
                  <c:v>100</c:v>
                </c:pt>
                <c:pt idx="6">
                  <c:v>0</c:v>
                </c:pt>
                <c:pt idx="7">
                  <c:v>-100</c:v>
                </c:pt>
                <c:pt idx="8">
                  <c:v>-200</c:v>
                </c:pt>
              </c:numCache>
            </c:numRef>
          </c:val>
          <c:smooth val="0"/>
          <c:extLst xmlns:c16r2="http://schemas.microsoft.com/office/drawing/2015/06/chart">
            <c:ext xmlns:c16="http://schemas.microsoft.com/office/drawing/2014/chart" uri="{C3380CC4-5D6E-409C-BE32-E72D297353CC}">
              <c16:uniqueId val="{00000000-8F5D-4C28-BEFC-5F0C0357B0EC}"/>
            </c:ext>
          </c:extLst>
        </c:ser>
        <c:ser>
          <c:idx val="1"/>
          <c:order val="1"/>
          <c:tx>
            <c:v>Net migration</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cat>
          <c:val>
            <c:numRef>
              <c:f>'7. TA age, compts of change'!$K$96:$K$104</c:f>
              <c:numCache>
                <c:formatCode>#,##0</c:formatCode>
                <c:ptCount val="9"/>
                <c:pt idx="0">
                  <c:v>-1500</c:v>
                </c:pt>
                <c:pt idx="1">
                  <c:v>300</c:v>
                </c:pt>
                <c:pt idx="2">
                  <c:v>600</c:v>
                </c:pt>
                <c:pt idx="3">
                  <c:v>800</c:v>
                </c:pt>
                <c:pt idx="4">
                  <c:v>400</c:v>
                </c:pt>
                <c:pt idx="5">
                  <c:v>400</c:v>
                </c:pt>
                <c:pt idx="6">
                  <c:v>400</c:v>
                </c:pt>
                <c:pt idx="7">
                  <c:v>400</c:v>
                </c:pt>
                <c:pt idx="8">
                  <c:v>400</c:v>
                </c:pt>
              </c:numCache>
            </c:numRef>
          </c:val>
          <c:smooth val="0"/>
          <c:extLst xmlns:c16r2="http://schemas.microsoft.com/office/drawing/2015/06/chart">
            <c:ext xmlns:c16="http://schemas.microsoft.com/office/drawing/2014/chart" uri="{C3380CC4-5D6E-409C-BE32-E72D297353CC}">
              <c16:uniqueId val="{00000001-8F5D-4C28-BEFC-5F0C0357B0EC}"/>
            </c:ext>
          </c:extLst>
        </c:ser>
        <c:ser>
          <c:idx val="2"/>
          <c:order val="2"/>
          <c:tx>
            <c:v>Population change</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'7. TA age, compts of change'!$L$96:$L$104</c:f>
              <c:numCache>
                <c:formatCode>#,##0</c:formatCode>
                <c:ptCount val="9"/>
                <c:pt idx="0">
                  <c:v>-1500</c:v>
                </c:pt>
                <c:pt idx="1">
                  <c:v>200</c:v>
                </c:pt>
                <c:pt idx="2">
                  <c:v>600</c:v>
                </c:pt>
                <c:pt idx="3">
                  <c:v>800</c:v>
                </c:pt>
                <c:pt idx="4">
                  <c:v>500</c:v>
                </c:pt>
                <c:pt idx="5">
                  <c:v>500</c:v>
                </c:pt>
                <c:pt idx="6">
                  <c:v>400</c:v>
                </c:pt>
                <c:pt idx="7">
                  <c:v>300</c:v>
                </c:pt>
                <c:pt idx="8">
                  <c:v>200</c:v>
                </c:pt>
              </c:numCache>
            </c:numRef>
          </c:val>
          <c:smooth val="0"/>
          <c:extLst xmlns:c16r2="http://schemas.microsoft.com/office/drawing/2015/06/chart">
            <c:ext xmlns:c16="http://schemas.microsoft.com/office/drawing/2014/chart" uri="{C3380CC4-5D6E-409C-BE32-E72D297353CC}">
              <c16:uniqueId val="{00000002-8F5D-4C28-BEFC-5F0C0357B0EC}"/>
            </c:ext>
          </c:extLst>
        </c:ser>
        <c:dLbls>
          <c:showLegendKey val="0"/>
          <c:showVal val="0"/>
          <c:showCatName val="0"/>
          <c:showSerName val="0"/>
          <c:showPercent val="0"/>
          <c:showBubbleSize val="0"/>
        </c:dLbls>
        <c:marker val="1"/>
        <c:smooth val="0"/>
        <c:axId val="1490815136"/>
        <c:axId val="1490808608"/>
      </c:lineChart>
      <c:catAx>
        <c:axId val="1490815136"/>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Five years ended 30 June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08608"/>
        <c:crosses val="autoZero"/>
        <c:auto val="1"/>
        <c:lblAlgn val="ctr"/>
        <c:lblOffset val="100"/>
        <c:noMultiLvlLbl val="0"/>
      </c:catAx>
      <c:valAx>
        <c:axId val="1490808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Number of people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0815136"/>
        <c:crosses val="autoZero"/>
        <c:crossBetween val="between"/>
      </c:valAx>
      <c:spPr>
        <a:noFill/>
        <a:ln>
          <a:noFill/>
        </a:ln>
        <a:effectLst/>
      </c:spPr>
    </c:plotArea>
    <c:legend>
      <c:legendPos val="b"/>
      <c:layout>
        <c:manualLayout>
          <c:xMode val="edge"/>
          <c:yMode val="edge"/>
          <c:x val="0.36693052555251743"/>
          <c:y val="0.67309948243474094"/>
          <c:w val="0.61147181896460567"/>
          <c:h val="4.657374557678291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Percentage increase in median age, Canterbury</a:t>
            </a:r>
            <a:br>
              <a:rPr lang="en-NZ" sz="1200" b="1">
                <a:solidFill>
                  <a:srgbClr val="136B99"/>
                </a:solidFill>
                <a:latin typeface="Arial" panose="020B0604020202020204" pitchFamily="34" charset="0"/>
                <a:cs typeface="Arial" panose="020B0604020202020204" pitchFamily="34" charset="0"/>
              </a:rPr>
            </a:br>
            <a:r>
              <a:rPr lang="en-NZ" sz="1200" b="1">
                <a:solidFill>
                  <a:srgbClr val="136B99"/>
                </a:solidFill>
                <a:latin typeface="Arial" panose="020B0604020202020204" pitchFamily="34" charset="0"/>
                <a:cs typeface="Arial" panose="020B0604020202020204" pitchFamily="34" charset="0"/>
              </a:rPr>
              <a:t>medium projection, 1996-2043 (2013-base)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'7. TA age, compts of change'!$B$6:$B$14</c:f>
              <c:numCache>
                <c:formatCode>0</c:formatCode>
                <c:ptCount val="9"/>
                <c:pt idx="0">
                  <c:v>2001</c:v>
                </c:pt>
                <c:pt idx="1">
                  <c:v>2006</c:v>
                </c:pt>
                <c:pt idx="2">
                  <c:v>2013</c:v>
                </c:pt>
                <c:pt idx="3">
                  <c:v>2018</c:v>
                </c:pt>
                <c:pt idx="4">
                  <c:v>2023</c:v>
                </c:pt>
                <c:pt idx="5">
                  <c:v>2028</c:v>
                </c:pt>
                <c:pt idx="6">
                  <c:v>2033</c:v>
                </c:pt>
                <c:pt idx="7">
                  <c:v>2038</c:v>
                </c:pt>
                <c:pt idx="8">
                  <c:v>2043</c:v>
                </c:pt>
              </c:numCache>
            </c:numRef>
          </c:xVal>
          <c:yVal>
            <c:numRef>
              <c:f>'7. TA age, compts of change'!$N$106:$N$114</c:f>
              <c:numCache>
                <c:formatCode>0.0</c:formatCode>
                <c:ptCount val="9"/>
                <c:pt idx="0">
                  <c:v>5.8139534883720927</c:v>
                </c:pt>
                <c:pt idx="1">
                  <c:v>3.2967032967033045</c:v>
                </c:pt>
                <c:pt idx="2">
                  <c:v>4.7872340425531839</c:v>
                </c:pt>
                <c:pt idx="3">
                  <c:v>0.76142131979696515</c:v>
                </c:pt>
                <c:pt idx="4">
                  <c:v>1.511335012594444</c:v>
                </c:pt>
                <c:pt idx="5">
                  <c:v>1.9851116625310281</c:v>
                </c:pt>
                <c:pt idx="6">
                  <c:v>2.9197080291970696</c:v>
                </c:pt>
                <c:pt idx="7">
                  <c:v>2.3640661938534282</c:v>
                </c:pt>
                <c:pt idx="8">
                  <c:v>1.6166281755196372</c:v>
                </c:pt>
              </c:numCache>
            </c:numRef>
          </c:yVal>
          <c:smooth val="0"/>
          <c:extLst xmlns:c16r2="http://schemas.microsoft.com/office/drawing/2015/06/chart">
            <c:ext xmlns:c16="http://schemas.microsoft.com/office/drawing/2014/chart" uri="{C3380CC4-5D6E-409C-BE32-E72D297353CC}">
              <c16:uniqueId val="{00000000-468E-4989-A1B1-5DA438877446}"/>
            </c:ext>
          </c:extLst>
        </c:ser>
        <c:dLbls>
          <c:showLegendKey val="0"/>
          <c:showVal val="0"/>
          <c:showCatName val="0"/>
          <c:showSerName val="0"/>
          <c:showPercent val="0"/>
          <c:showBubbleSize val="0"/>
        </c:dLbls>
        <c:axId val="1460105632"/>
        <c:axId val="1460106176"/>
      </c:scatterChart>
      <c:valAx>
        <c:axId val="14601056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6176"/>
        <c:crosses val="autoZero"/>
        <c:crossBetween val="midCat"/>
      </c:valAx>
      <c:valAx>
        <c:axId val="1460106176"/>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5632"/>
        <c:crosses val="autoZero"/>
        <c:crossBetween val="midCat"/>
      </c:valAx>
      <c:spPr>
        <a:noFill/>
        <a:ln>
          <a:noFill/>
        </a:ln>
        <a:effectLst/>
      </c:spPr>
    </c:plotArea>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solidFill>
                  <a:srgbClr val="136B99"/>
                </a:solidFill>
                <a:latin typeface="Arial" panose="020B0604020202020204" pitchFamily="34" charset="0"/>
                <a:cs typeface="Arial" panose="020B0604020202020204" pitchFamily="34" charset="0"/>
              </a:rPr>
              <a:t>Population age structure, Canterbury regional council area, </a:t>
            </a:r>
            <a:r>
              <a:rPr lang="en-NZ" sz="1200" b="1" i="0" u="none" strike="noStrike" baseline="0">
                <a:solidFill>
                  <a:srgbClr val="136B99"/>
                </a:solidFill>
                <a:effectLst/>
                <a:latin typeface="Arial" panose="020B0604020202020204" pitchFamily="34" charset="0"/>
                <a:cs typeface="Arial" panose="020B0604020202020204" pitchFamily="34" charset="0"/>
              </a:rPr>
              <a:t>medium projection, </a:t>
            </a:r>
            <a:r>
              <a:rPr lang="en-NZ" sz="1200" b="1">
                <a:solidFill>
                  <a:srgbClr val="136B99"/>
                </a:solidFill>
                <a:latin typeface="Arial" panose="020B0604020202020204" pitchFamily="34" charset="0"/>
                <a:cs typeface="Arial" panose="020B0604020202020204" pitchFamily="34" charset="0"/>
              </a:rPr>
              <a:t>1996–2043 (2013-base)</a:t>
            </a:r>
          </a:p>
        </c:rich>
      </c:tx>
      <c:layout>
        <c:manualLayout>
          <c:xMode val="edge"/>
          <c:yMode val="edge"/>
          <c:x val="0.11641296296296297"/>
          <c:y val="1.763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0-14 yrs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change'!$O$105:$O$114</c:f>
              <c:numCache>
                <c:formatCode>0.0</c:formatCode>
                <c:ptCount val="10"/>
                <c:pt idx="0">
                  <c:v>20.378850957535388</c:v>
                </c:pt>
                <c:pt idx="1">
                  <c:v>20.153009865109723</c:v>
                </c:pt>
                <c:pt idx="2">
                  <c:v>19.388888888888889</c:v>
                </c:pt>
                <c:pt idx="3">
                  <c:v>18.777758038728017</c:v>
                </c:pt>
                <c:pt idx="4">
                  <c:v>18.107533910769732</c:v>
                </c:pt>
                <c:pt idx="5">
                  <c:v>17.498826107372047</c:v>
                </c:pt>
                <c:pt idx="6">
                  <c:v>16.691729323308273</c:v>
                </c:pt>
                <c:pt idx="7">
                  <c:v>16.32801161103048</c:v>
                </c:pt>
                <c:pt idx="8">
                  <c:v>15.993242291989301</c:v>
                </c:pt>
                <c:pt idx="9">
                  <c:v>15.743280307185959</c:v>
                </c:pt>
              </c:numCache>
            </c:numRef>
          </c:yVal>
          <c:smooth val="0"/>
          <c:extLst xmlns:c16r2="http://schemas.microsoft.com/office/drawing/2015/06/chart">
            <c:ext xmlns:c16="http://schemas.microsoft.com/office/drawing/2014/chart" uri="{C3380CC4-5D6E-409C-BE32-E72D297353CC}">
              <c16:uniqueId val="{00000000-C476-41DA-B74A-129A6FB5B5AE}"/>
            </c:ext>
          </c:extLst>
        </c:ser>
        <c:ser>
          <c:idx val="1"/>
          <c:order val="1"/>
          <c:tx>
            <c:v>15-39 yrs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change'!$P$105:$P$114</c:f>
              <c:numCache>
                <c:formatCode>0.0</c:formatCode>
                <c:ptCount val="10"/>
                <c:pt idx="0">
                  <c:v>38.363863447127393</c:v>
                </c:pt>
                <c:pt idx="1">
                  <c:v>35.453996376082145</c:v>
                </c:pt>
                <c:pt idx="2">
                  <c:v>34.25925925925926</c:v>
                </c:pt>
                <c:pt idx="3">
                  <c:v>31.923965180316223</c:v>
                </c:pt>
                <c:pt idx="4">
                  <c:v>32.309200849812058</c:v>
                </c:pt>
                <c:pt idx="5">
                  <c:v>32.195961809359837</c:v>
                </c:pt>
                <c:pt idx="6">
                  <c:v>31.909774436090228</c:v>
                </c:pt>
                <c:pt idx="7">
                  <c:v>30.62409288824383</c:v>
                </c:pt>
                <c:pt idx="8">
                  <c:v>29.818386597212442</c:v>
                </c:pt>
                <c:pt idx="9">
                  <c:v>29.402084476138235</c:v>
                </c:pt>
              </c:numCache>
            </c:numRef>
          </c:yVal>
          <c:smooth val="0"/>
          <c:extLst xmlns:c16r2="http://schemas.microsoft.com/office/drawing/2015/06/chart">
            <c:ext xmlns:c16="http://schemas.microsoft.com/office/drawing/2014/chart" uri="{C3380CC4-5D6E-409C-BE32-E72D297353CC}">
              <c16:uniqueId val="{00000001-C476-41DA-B74A-129A6FB5B5AE}"/>
            </c:ext>
          </c:extLst>
        </c:ser>
        <c:ser>
          <c:idx val="2"/>
          <c:order val="2"/>
          <c:tx>
            <c:v>40-64 yrs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change'!$Q$105:$Q$114</c:f>
              <c:numCache>
                <c:formatCode>0.0</c:formatCode>
                <c:ptCount val="10"/>
                <c:pt idx="0">
                  <c:v>27.955870108243129</c:v>
                </c:pt>
                <c:pt idx="1">
                  <c:v>30.763036037849812</c:v>
                </c:pt>
                <c:pt idx="2">
                  <c:v>32.518518518518519</c:v>
                </c:pt>
                <c:pt idx="3">
                  <c:v>34.055782554627825</c:v>
                </c:pt>
                <c:pt idx="4">
                  <c:v>32.66873672168655</c:v>
                </c:pt>
                <c:pt idx="5">
                  <c:v>31.209892001878224</c:v>
                </c:pt>
                <c:pt idx="6">
                  <c:v>29.834586466165412</c:v>
                </c:pt>
                <c:pt idx="7">
                  <c:v>29.535558780841797</c:v>
                </c:pt>
                <c:pt idx="8">
                  <c:v>29.086301562719978</c:v>
                </c:pt>
                <c:pt idx="9">
                  <c:v>29.30608886450905</c:v>
                </c:pt>
              </c:numCache>
            </c:numRef>
          </c:yVal>
          <c:smooth val="0"/>
          <c:extLst xmlns:c16r2="http://schemas.microsoft.com/office/drawing/2015/06/chart">
            <c:ext xmlns:c16="http://schemas.microsoft.com/office/drawing/2014/chart" uri="{C3380CC4-5D6E-409C-BE32-E72D297353CC}">
              <c16:uniqueId val="{00000002-C476-41DA-B74A-129A6FB5B5AE}"/>
            </c:ext>
          </c:extLst>
        </c:ser>
        <c:ser>
          <c:idx val="3"/>
          <c:order val="3"/>
          <c:tx>
            <c:v>65+ yrs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'7. TA age, compts of change'!$B$5:$B$14</c:f>
              <c:numCache>
                <c:formatCode>0</c:formatCode>
                <c:ptCount val="10"/>
                <c:pt idx="0">
                  <c:v>1996</c:v>
                </c:pt>
                <c:pt idx="1">
                  <c:v>2001</c:v>
                </c:pt>
                <c:pt idx="2">
                  <c:v>2006</c:v>
                </c:pt>
                <c:pt idx="3">
                  <c:v>2013</c:v>
                </c:pt>
                <c:pt idx="4">
                  <c:v>2018</c:v>
                </c:pt>
                <c:pt idx="5">
                  <c:v>2023</c:v>
                </c:pt>
                <c:pt idx="6">
                  <c:v>2028</c:v>
                </c:pt>
                <c:pt idx="7">
                  <c:v>2033</c:v>
                </c:pt>
                <c:pt idx="8">
                  <c:v>2038</c:v>
                </c:pt>
                <c:pt idx="9">
                  <c:v>2043</c:v>
                </c:pt>
              </c:numCache>
            </c:numRef>
          </c:xVal>
          <c:yVal>
            <c:numRef>
              <c:f>'7. TA age, compts of change'!$R$105:$R$114</c:f>
              <c:numCache>
                <c:formatCode>0.0</c:formatCode>
                <c:ptCount val="10"/>
                <c:pt idx="0">
                  <c:v>13.322231473771856</c:v>
                </c:pt>
                <c:pt idx="1">
                  <c:v>13.629957720958325</c:v>
                </c:pt>
                <c:pt idx="2">
                  <c:v>13.833333333333334</c:v>
                </c:pt>
                <c:pt idx="3">
                  <c:v>15.242494226327944</c:v>
                </c:pt>
                <c:pt idx="4">
                  <c:v>16.930871057362314</c:v>
                </c:pt>
                <c:pt idx="5">
                  <c:v>19.09532008138989</c:v>
                </c:pt>
                <c:pt idx="6">
                  <c:v>21.578947368421055</c:v>
                </c:pt>
                <c:pt idx="7">
                  <c:v>23.512336719883891</c:v>
                </c:pt>
                <c:pt idx="8">
                  <c:v>25.102069548078276</c:v>
                </c:pt>
                <c:pt idx="9">
                  <c:v>25.534832693362592</c:v>
                </c:pt>
              </c:numCache>
            </c:numRef>
          </c:yVal>
          <c:smooth val="0"/>
          <c:extLst xmlns:c16r2="http://schemas.microsoft.com/office/drawing/2015/06/chart">
            <c:ext xmlns:c16="http://schemas.microsoft.com/office/drawing/2014/chart" uri="{C3380CC4-5D6E-409C-BE32-E72D297353CC}">
              <c16:uniqueId val="{00000003-C476-41DA-B74A-129A6FB5B5AE}"/>
            </c:ext>
          </c:extLst>
        </c:ser>
        <c:dLbls>
          <c:showLegendKey val="0"/>
          <c:showVal val="0"/>
          <c:showCatName val="0"/>
          <c:showSerName val="0"/>
          <c:showPercent val="0"/>
          <c:showBubbleSize val="0"/>
        </c:dLbls>
        <c:axId val="1460109984"/>
        <c:axId val="1460099648"/>
      </c:scatterChart>
      <c:valAx>
        <c:axId val="14601099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099648"/>
        <c:crosses val="autoZero"/>
        <c:crossBetween val="midCat"/>
      </c:valAx>
      <c:valAx>
        <c:axId val="1460099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136B99"/>
                    </a:solidFill>
                    <a:latin typeface="Arial" panose="020B0604020202020204" pitchFamily="34" charset="0"/>
                    <a:cs typeface="Arial" panose="020B0604020202020204" pitchFamily="34" charset="0"/>
                  </a:rPr>
                  <a:t>Per cent of total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1099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chart" Target="../charts/chart21.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9.xml"/><Relationship Id="rId13" Type="http://schemas.openxmlformats.org/officeDocument/2006/relationships/chart" Target="../charts/chart54.xml"/><Relationship Id="rId18" Type="http://schemas.openxmlformats.org/officeDocument/2006/relationships/chart" Target="../charts/chart59.xml"/><Relationship Id="rId26" Type="http://schemas.openxmlformats.org/officeDocument/2006/relationships/chart" Target="../charts/chart67.xml"/><Relationship Id="rId3" Type="http://schemas.openxmlformats.org/officeDocument/2006/relationships/chart" Target="../charts/chart44.xml"/><Relationship Id="rId21" Type="http://schemas.openxmlformats.org/officeDocument/2006/relationships/chart" Target="../charts/chart62.xml"/><Relationship Id="rId7" Type="http://schemas.openxmlformats.org/officeDocument/2006/relationships/chart" Target="../charts/chart48.xml"/><Relationship Id="rId12" Type="http://schemas.openxmlformats.org/officeDocument/2006/relationships/chart" Target="../charts/chart53.xml"/><Relationship Id="rId17" Type="http://schemas.openxmlformats.org/officeDocument/2006/relationships/chart" Target="../charts/chart58.xml"/><Relationship Id="rId25" Type="http://schemas.openxmlformats.org/officeDocument/2006/relationships/chart" Target="../charts/chart66.xml"/><Relationship Id="rId2" Type="http://schemas.openxmlformats.org/officeDocument/2006/relationships/chart" Target="../charts/chart43.xml"/><Relationship Id="rId16" Type="http://schemas.openxmlformats.org/officeDocument/2006/relationships/chart" Target="../charts/chart57.xml"/><Relationship Id="rId20" Type="http://schemas.openxmlformats.org/officeDocument/2006/relationships/chart" Target="../charts/chart61.xml"/><Relationship Id="rId29" Type="http://schemas.openxmlformats.org/officeDocument/2006/relationships/chart" Target="../charts/chart70.xml"/><Relationship Id="rId1" Type="http://schemas.openxmlformats.org/officeDocument/2006/relationships/chart" Target="../charts/chart42.xml"/><Relationship Id="rId6" Type="http://schemas.openxmlformats.org/officeDocument/2006/relationships/chart" Target="../charts/chart47.xml"/><Relationship Id="rId11" Type="http://schemas.openxmlformats.org/officeDocument/2006/relationships/chart" Target="../charts/chart52.xml"/><Relationship Id="rId24" Type="http://schemas.openxmlformats.org/officeDocument/2006/relationships/chart" Target="../charts/chart65.xml"/><Relationship Id="rId5" Type="http://schemas.openxmlformats.org/officeDocument/2006/relationships/chart" Target="../charts/chart46.xml"/><Relationship Id="rId15" Type="http://schemas.openxmlformats.org/officeDocument/2006/relationships/chart" Target="../charts/chart56.xml"/><Relationship Id="rId23" Type="http://schemas.openxmlformats.org/officeDocument/2006/relationships/chart" Target="../charts/chart64.xml"/><Relationship Id="rId28" Type="http://schemas.openxmlformats.org/officeDocument/2006/relationships/chart" Target="../charts/chart69.xml"/><Relationship Id="rId10" Type="http://schemas.openxmlformats.org/officeDocument/2006/relationships/chart" Target="../charts/chart51.xml"/><Relationship Id="rId19" Type="http://schemas.openxmlformats.org/officeDocument/2006/relationships/chart" Target="../charts/chart60.xml"/><Relationship Id="rId4" Type="http://schemas.openxmlformats.org/officeDocument/2006/relationships/chart" Target="../charts/chart45.xml"/><Relationship Id="rId9" Type="http://schemas.openxmlformats.org/officeDocument/2006/relationships/chart" Target="../charts/chart50.xml"/><Relationship Id="rId14" Type="http://schemas.openxmlformats.org/officeDocument/2006/relationships/chart" Target="../charts/chart55.xml"/><Relationship Id="rId22" Type="http://schemas.openxmlformats.org/officeDocument/2006/relationships/chart" Target="../charts/chart63.xml"/><Relationship Id="rId27" Type="http://schemas.openxmlformats.org/officeDocument/2006/relationships/chart" Target="../charts/chart68.xml"/><Relationship Id="rId30" Type="http://schemas.openxmlformats.org/officeDocument/2006/relationships/chart" Target="../charts/chart71.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365760</xdr:rowOff>
    </xdr:from>
    <xdr:to>
      <xdr:col>10</xdr:col>
      <xdr:colOff>460200</xdr:colOff>
      <xdr:row>24</xdr:row>
      <xdr:rowOff>98520</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579120</xdr:colOff>
      <xdr:row>0</xdr:row>
      <xdr:rowOff>373380</xdr:rowOff>
    </xdr:from>
    <xdr:to>
      <xdr:col>21</xdr:col>
      <xdr:colOff>353520</xdr:colOff>
      <xdr:row>24</xdr:row>
      <xdr:rowOff>106140</xdr:rowOff>
    </xdr:to>
    <xdr:graphicFrame macro="">
      <xdr:nvGraphicFramePr>
        <xdr:cNvPr id="3"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228599</xdr:colOff>
      <xdr:row>26</xdr:row>
      <xdr:rowOff>4761</xdr:rowOff>
    </xdr:from>
    <xdr:to>
      <xdr:col>15</xdr:col>
      <xdr:colOff>95250</xdr:colOff>
      <xdr:row>46</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xdr:colOff>
      <xdr:row>1</xdr:row>
      <xdr:rowOff>0</xdr:rowOff>
    </xdr:from>
    <xdr:to>
      <xdr:col>10</xdr:col>
      <xdr:colOff>490680</xdr:colOff>
      <xdr:row>24</xdr:row>
      <xdr:rowOff>113760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99060</xdr:colOff>
      <xdr:row>25</xdr:row>
      <xdr:rowOff>45720</xdr:rowOff>
    </xdr:from>
    <xdr:to>
      <xdr:col>10</xdr:col>
      <xdr:colOff>483060</xdr:colOff>
      <xdr:row>48</xdr:row>
      <xdr:rowOff>159480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49</xdr:row>
      <xdr:rowOff>114300</xdr:rowOff>
    </xdr:from>
    <xdr:to>
      <xdr:col>10</xdr:col>
      <xdr:colOff>460200</xdr:colOff>
      <xdr:row>73</xdr:row>
      <xdr:rowOff>45180</xdr:rowOff>
    </xdr:to>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594360</xdr:colOff>
      <xdr:row>25</xdr:row>
      <xdr:rowOff>45720</xdr:rowOff>
    </xdr:from>
    <xdr:to>
      <xdr:col>21</xdr:col>
      <xdr:colOff>368760</xdr:colOff>
      <xdr:row>48</xdr:row>
      <xdr:rowOff>159480</xdr:rowOff>
    </xdr:to>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49</xdr:row>
      <xdr:rowOff>114300</xdr:rowOff>
    </xdr:from>
    <xdr:to>
      <xdr:col>21</xdr:col>
      <xdr:colOff>384000</xdr:colOff>
      <xdr:row>73</xdr:row>
      <xdr:rowOff>45180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601980</xdr:colOff>
      <xdr:row>1</xdr:row>
      <xdr:rowOff>7620</xdr:rowOff>
    </xdr:from>
    <xdr:to>
      <xdr:col>21</xdr:col>
      <xdr:colOff>376380</xdr:colOff>
      <xdr:row>24</xdr:row>
      <xdr:rowOff>121380</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198120</xdr:colOff>
      <xdr:row>25</xdr:row>
      <xdr:rowOff>22860</xdr:rowOff>
    </xdr:from>
    <xdr:to>
      <xdr:col>10</xdr:col>
      <xdr:colOff>582120</xdr:colOff>
      <xdr:row>48</xdr:row>
      <xdr:rowOff>136620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68580</xdr:colOff>
      <xdr:row>25</xdr:row>
      <xdr:rowOff>22860</xdr:rowOff>
    </xdr:from>
    <xdr:to>
      <xdr:col>21</xdr:col>
      <xdr:colOff>452580</xdr:colOff>
      <xdr:row>48</xdr:row>
      <xdr:rowOff>136620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205740</xdr:colOff>
      <xdr:row>49</xdr:row>
      <xdr:rowOff>76200</xdr:rowOff>
    </xdr:from>
    <xdr:to>
      <xdr:col>10</xdr:col>
      <xdr:colOff>589740</xdr:colOff>
      <xdr:row>73</xdr:row>
      <xdr:rowOff>7080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83820</xdr:colOff>
      <xdr:row>49</xdr:row>
      <xdr:rowOff>76200</xdr:rowOff>
    </xdr:from>
    <xdr:to>
      <xdr:col>21</xdr:col>
      <xdr:colOff>467820</xdr:colOff>
      <xdr:row>73</xdr:row>
      <xdr:rowOff>7080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213360</xdr:colOff>
      <xdr:row>73</xdr:row>
      <xdr:rowOff>114300</xdr:rowOff>
    </xdr:from>
    <xdr:to>
      <xdr:col>10</xdr:col>
      <xdr:colOff>597360</xdr:colOff>
      <xdr:row>97</xdr:row>
      <xdr:rowOff>45180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91440</xdr:colOff>
      <xdr:row>73</xdr:row>
      <xdr:rowOff>121920</xdr:rowOff>
    </xdr:from>
    <xdr:to>
      <xdr:col>21</xdr:col>
      <xdr:colOff>475440</xdr:colOff>
      <xdr:row>97</xdr:row>
      <xdr:rowOff>52800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220980</xdr:colOff>
      <xdr:row>97</xdr:row>
      <xdr:rowOff>137160</xdr:rowOff>
    </xdr:from>
    <xdr:to>
      <xdr:col>10</xdr:col>
      <xdr:colOff>604980</xdr:colOff>
      <xdr:row>121</xdr:row>
      <xdr:rowOff>68040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91440</xdr:colOff>
      <xdr:row>97</xdr:row>
      <xdr:rowOff>137160</xdr:rowOff>
    </xdr:from>
    <xdr:to>
      <xdr:col>21</xdr:col>
      <xdr:colOff>475440</xdr:colOff>
      <xdr:row>121</xdr:row>
      <xdr:rowOff>68040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228600</xdr:colOff>
      <xdr:row>121</xdr:row>
      <xdr:rowOff>175260</xdr:rowOff>
    </xdr:from>
    <xdr:to>
      <xdr:col>11</xdr:col>
      <xdr:colOff>3000</xdr:colOff>
      <xdr:row>145</xdr:row>
      <xdr:rowOff>106140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106680</xdr:colOff>
      <xdr:row>122</xdr:row>
      <xdr:rowOff>0</xdr:rowOff>
    </xdr:from>
    <xdr:to>
      <xdr:col>21</xdr:col>
      <xdr:colOff>490680</xdr:colOff>
      <xdr:row>145</xdr:row>
      <xdr:rowOff>113760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152025</xdr:colOff>
      <xdr:row>0</xdr:row>
      <xdr:rowOff>375248</xdr:rowOff>
    </xdr:from>
    <xdr:to>
      <xdr:col>10</xdr:col>
      <xdr:colOff>536025</xdr:colOff>
      <xdr:row>24</xdr:row>
      <xdr:rowOff>108008</xdr:rowOff>
    </xdr:to>
    <xdr:graphicFrame macro="">
      <xdr:nvGraphicFramePr>
        <xdr:cNvPr id="1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80962</xdr:colOff>
      <xdr:row>0</xdr:row>
      <xdr:rowOff>366712</xdr:rowOff>
    </xdr:from>
    <xdr:to>
      <xdr:col>21</xdr:col>
      <xdr:colOff>476250</xdr:colOff>
      <xdr:row>24</xdr:row>
      <xdr:rowOff>9525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83820</xdr:colOff>
      <xdr:row>1</xdr:row>
      <xdr:rowOff>285750</xdr:rowOff>
    </xdr:from>
    <xdr:to>
      <xdr:col>8</xdr:col>
      <xdr:colOff>566880</xdr:colOff>
      <xdr:row>25</xdr:row>
      <xdr:rowOff>87090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25</xdr:row>
      <xdr:rowOff>148590</xdr:rowOff>
    </xdr:from>
    <xdr:to>
      <xdr:col>8</xdr:col>
      <xdr:colOff>566880</xdr:colOff>
      <xdr:row>49</xdr:row>
      <xdr:rowOff>79470</xdr:rowOff>
    </xdr:to>
    <xdr:graphicFrame macro="">
      <xdr:nvGraphicFramePr>
        <xdr:cNvPr id="4"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83820</xdr:colOff>
      <xdr:row>49</xdr:row>
      <xdr:rowOff>137160</xdr:rowOff>
    </xdr:from>
    <xdr:to>
      <xdr:col>8</xdr:col>
      <xdr:colOff>566880</xdr:colOff>
      <xdr:row>73</xdr:row>
      <xdr:rowOff>68040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83820</xdr:colOff>
      <xdr:row>73</xdr:row>
      <xdr:rowOff>144780</xdr:rowOff>
    </xdr:from>
    <xdr:to>
      <xdr:col>8</xdr:col>
      <xdr:colOff>574500</xdr:colOff>
      <xdr:row>97</xdr:row>
      <xdr:rowOff>75660</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106680</xdr:colOff>
      <xdr:row>97</xdr:row>
      <xdr:rowOff>152400</xdr:rowOff>
    </xdr:from>
    <xdr:to>
      <xdr:col>8</xdr:col>
      <xdr:colOff>589740</xdr:colOff>
      <xdr:row>121</xdr:row>
      <xdr:rowOff>83280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114300</xdr:colOff>
      <xdr:row>145</xdr:row>
      <xdr:rowOff>167640</xdr:rowOff>
    </xdr:from>
    <xdr:to>
      <xdr:col>8</xdr:col>
      <xdr:colOff>597360</xdr:colOff>
      <xdr:row>169</xdr:row>
      <xdr:rowOff>98520</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114300</xdr:colOff>
      <xdr:row>194</xdr:row>
      <xdr:rowOff>0</xdr:rowOff>
    </xdr:from>
    <xdr:to>
      <xdr:col>8</xdr:col>
      <xdr:colOff>597360</xdr:colOff>
      <xdr:row>217</xdr:row>
      <xdr:rowOff>113760</xdr:rowOff>
    </xdr:to>
    <xdr:graphicFrame macro="">
      <xdr:nvGraphicFramePr>
        <xdr:cNvPr id="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106680</xdr:colOff>
      <xdr:row>218</xdr:row>
      <xdr:rowOff>0</xdr:rowOff>
    </xdr:from>
    <xdr:to>
      <xdr:col>8</xdr:col>
      <xdr:colOff>597360</xdr:colOff>
      <xdr:row>241</xdr:row>
      <xdr:rowOff>113760</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114300</xdr:colOff>
      <xdr:row>169</xdr:row>
      <xdr:rowOff>175260</xdr:rowOff>
    </xdr:from>
    <xdr:to>
      <xdr:col>8</xdr:col>
      <xdr:colOff>604980</xdr:colOff>
      <xdr:row>193</xdr:row>
      <xdr:rowOff>106140</xdr:rowOff>
    </xdr:to>
    <xdr:graphicFrame macro="">
      <xdr:nvGraphicFramePr>
        <xdr:cNvPr id="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106680</xdr:colOff>
      <xdr:row>121</xdr:row>
      <xdr:rowOff>167640</xdr:rowOff>
    </xdr:from>
    <xdr:to>
      <xdr:col>8</xdr:col>
      <xdr:colOff>597360</xdr:colOff>
      <xdr:row>145</xdr:row>
      <xdr:rowOff>98520</xdr:rowOff>
    </xdr:to>
    <xdr:graphicFrame macro="">
      <xdr:nvGraphicFramePr>
        <xdr:cNvPr id="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640080</xdr:colOff>
      <xdr:row>1</xdr:row>
      <xdr:rowOff>289560</xdr:rowOff>
    </xdr:from>
    <xdr:to>
      <xdr:col>18</xdr:col>
      <xdr:colOff>170640</xdr:colOff>
      <xdr:row>25</xdr:row>
      <xdr:rowOff>90900</xdr:rowOff>
    </xdr:to>
    <xdr:graphicFrame macro="">
      <xdr:nvGraphicFramePr>
        <xdr:cNvPr id="16"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640080</xdr:colOff>
      <xdr:row>25</xdr:row>
      <xdr:rowOff>167640</xdr:rowOff>
    </xdr:from>
    <xdr:to>
      <xdr:col>18</xdr:col>
      <xdr:colOff>170640</xdr:colOff>
      <xdr:row>49</xdr:row>
      <xdr:rowOff>98520</xdr:rowOff>
    </xdr:to>
    <xdr:graphicFrame macro="">
      <xdr:nvGraphicFramePr>
        <xdr:cNvPr id="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624840</xdr:colOff>
      <xdr:row>49</xdr:row>
      <xdr:rowOff>152400</xdr:rowOff>
    </xdr:from>
    <xdr:to>
      <xdr:col>18</xdr:col>
      <xdr:colOff>155400</xdr:colOff>
      <xdr:row>73</xdr:row>
      <xdr:rowOff>83280</xdr:rowOff>
    </xdr:to>
    <xdr:graphicFrame macro="">
      <xdr:nvGraphicFramePr>
        <xdr:cNvPr id="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632460</xdr:colOff>
      <xdr:row>73</xdr:row>
      <xdr:rowOff>144780</xdr:rowOff>
    </xdr:from>
    <xdr:to>
      <xdr:col>18</xdr:col>
      <xdr:colOff>163020</xdr:colOff>
      <xdr:row>97</xdr:row>
      <xdr:rowOff>75660</xdr:rowOff>
    </xdr:to>
    <xdr:graphicFrame macro="">
      <xdr:nvGraphicFramePr>
        <xdr:cNvPr id="1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647700</xdr:colOff>
      <xdr:row>97</xdr:row>
      <xdr:rowOff>144780</xdr:rowOff>
    </xdr:from>
    <xdr:to>
      <xdr:col>18</xdr:col>
      <xdr:colOff>178260</xdr:colOff>
      <xdr:row>121</xdr:row>
      <xdr:rowOff>75660</xdr:rowOff>
    </xdr:to>
    <xdr:graphicFrame macro="">
      <xdr:nvGraphicFramePr>
        <xdr:cNvPr id="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670560</xdr:colOff>
      <xdr:row>121</xdr:row>
      <xdr:rowOff>175260</xdr:rowOff>
    </xdr:from>
    <xdr:to>
      <xdr:col>18</xdr:col>
      <xdr:colOff>201120</xdr:colOff>
      <xdr:row>145</xdr:row>
      <xdr:rowOff>106140</xdr:rowOff>
    </xdr:to>
    <xdr:graphicFrame macro="">
      <xdr:nvGraphicFramePr>
        <xdr:cNvPr id="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662940</xdr:colOff>
      <xdr:row>146</xdr:row>
      <xdr:rowOff>0</xdr:rowOff>
    </xdr:from>
    <xdr:to>
      <xdr:col>18</xdr:col>
      <xdr:colOff>193500</xdr:colOff>
      <xdr:row>169</xdr:row>
      <xdr:rowOff>113760</xdr:rowOff>
    </xdr:to>
    <xdr:graphicFrame macro="">
      <xdr:nvGraphicFramePr>
        <xdr:cNvPr id="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0</xdr:colOff>
      <xdr:row>170</xdr:row>
      <xdr:rowOff>0</xdr:rowOff>
    </xdr:from>
    <xdr:to>
      <xdr:col>18</xdr:col>
      <xdr:colOff>208740</xdr:colOff>
      <xdr:row>193</xdr:row>
      <xdr:rowOff>113760</xdr:rowOff>
    </xdr:to>
    <xdr:graphicFrame macro="">
      <xdr:nvGraphicFramePr>
        <xdr:cNvPr id="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194</xdr:row>
      <xdr:rowOff>0</xdr:rowOff>
    </xdr:from>
    <xdr:to>
      <xdr:col>18</xdr:col>
      <xdr:colOff>208740</xdr:colOff>
      <xdr:row>217</xdr:row>
      <xdr:rowOff>113760</xdr:rowOff>
    </xdr:to>
    <xdr:graphicFrame macro="">
      <xdr:nvGraphicFramePr>
        <xdr:cNvPr id="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218</xdr:row>
      <xdr:rowOff>0</xdr:rowOff>
    </xdr:from>
    <xdr:to>
      <xdr:col>18</xdr:col>
      <xdr:colOff>208740</xdr:colOff>
      <xdr:row>241</xdr:row>
      <xdr:rowOff>113760</xdr:rowOff>
    </xdr:to>
    <xdr:graphicFrame macro="">
      <xdr:nvGraphicFramePr>
        <xdr:cNvPr id="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144780</xdr:colOff>
      <xdr:row>1</xdr:row>
      <xdr:rowOff>300990</xdr:rowOff>
    </xdr:from>
    <xdr:to>
      <xdr:col>10</xdr:col>
      <xdr:colOff>528780</xdr:colOff>
      <xdr:row>25</xdr:row>
      <xdr:rowOff>102330</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487680</xdr:colOff>
      <xdr:row>2</xdr:row>
      <xdr:rowOff>3810</xdr:rowOff>
    </xdr:from>
    <xdr:to>
      <xdr:col>32</xdr:col>
      <xdr:colOff>262080</xdr:colOff>
      <xdr:row>25</xdr:row>
      <xdr:rowOff>117570</xdr:rowOff>
    </xdr:to>
    <xdr:graphicFrame macro="">
      <xdr:nvGraphicFramePr>
        <xdr:cNvPr id="3"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7620</xdr:colOff>
      <xdr:row>1</xdr:row>
      <xdr:rowOff>308610</xdr:rowOff>
    </xdr:from>
    <xdr:to>
      <xdr:col>21</xdr:col>
      <xdr:colOff>391620</xdr:colOff>
      <xdr:row>25</xdr:row>
      <xdr:rowOff>109950</xdr:rowOff>
    </xdr:to>
    <xdr:graphicFrame macro="">
      <xdr:nvGraphicFramePr>
        <xdr:cNvPr id="4"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137160</xdr:colOff>
      <xdr:row>26</xdr:row>
      <xdr:rowOff>0</xdr:rowOff>
    </xdr:from>
    <xdr:to>
      <xdr:col>10</xdr:col>
      <xdr:colOff>521160</xdr:colOff>
      <xdr:row>49</xdr:row>
      <xdr:rowOff>113760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480060</xdr:colOff>
      <xdr:row>26</xdr:row>
      <xdr:rowOff>15240</xdr:rowOff>
    </xdr:from>
    <xdr:to>
      <xdr:col>32</xdr:col>
      <xdr:colOff>254460</xdr:colOff>
      <xdr:row>49</xdr:row>
      <xdr:rowOff>129000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26</xdr:row>
      <xdr:rowOff>7620</xdr:rowOff>
    </xdr:from>
    <xdr:to>
      <xdr:col>21</xdr:col>
      <xdr:colOff>384000</xdr:colOff>
      <xdr:row>49</xdr:row>
      <xdr:rowOff>121380</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129540</xdr:colOff>
      <xdr:row>50</xdr:row>
      <xdr:rowOff>38100</xdr:rowOff>
    </xdr:from>
    <xdr:to>
      <xdr:col>10</xdr:col>
      <xdr:colOff>513540</xdr:colOff>
      <xdr:row>73</xdr:row>
      <xdr:rowOff>151860</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472440</xdr:colOff>
      <xdr:row>50</xdr:row>
      <xdr:rowOff>53340</xdr:rowOff>
    </xdr:from>
    <xdr:to>
      <xdr:col>32</xdr:col>
      <xdr:colOff>246840</xdr:colOff>
      <xdr:row>73</xdr:row>
      <xdr:rowOff>167100</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601980</xdr:colOff>
      <xdr:row>50</xdr:row>
      <xdr:rowOff>45720</xdr:rowOff>
    </xdr:from>
    <xdr:to>
      <xdr:col>21</xdr:col>
      <xdr:colOff>376380</xdr:colOff>
      <xdr:row>73</xdr:row>
      <xdr:rowOff>159480</xdr:rowOff>
    </xdr:to>
    <xdr:graphicFrame macro="">
      <xdr:nvGraphicFramePr>
        <xdr:cNvPr id="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152400</xdr:colOff>
      <xdr:row>74</xdr:row>
      <xdr:rowOff>68580</xdr:rowOff>
    </xdr:from>
    <xdr:to>
      <xdr:col>10</xdr:col>
      <xdr:colOff>536400</xdr:colOff>
      <xdr:row>97</xdr:row>
      <xdr:rowOff>182340</xdr:rowOff>
    </xdr:to>
    <xdr:graphicFrame macro="">
      <xdr:nvGraphicFramePr>
        <xdr:cNvPr id="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495300</xdr:colOff>
      <xdr:row>74</xdr:row>
      <xdr:rowOff>83820</xdr:rowOff>
    </xdr:from>
    <xdr:to>
      <xdr:col>32</xdr:col>
      <xdr:colOff>269700</xdr:colOff>
      <xdr:row>98</xdr:row>
      <xdr:rowOff>14700</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15240</xdr:colOff>
      <xdr:row>74</xdr:row>
      <xdr:rowOff>76200</xdr:rowOff>
    </xdr:from>
    <xdr:to>
      <xdr:col>21</xdr:col>
      <xdr:colOff>399240</xdr:colOff>
      <xdr:row>98</xdr:row>
      <xdr:rowOff>7080</xdr:rowOff>
    </xdr:to>
    <xdr:graphicFrame macro="">
      <xdr:nvGraphicFramePr>
        <xdr:cNvPr id="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144780</xdr:colOff>
      <xdr:row>98</xdr:row>
      <xdr:rowOff>91440</xdr:rowOff>
    </xdr:from>
    <xdr:to>
      <xdr:col>10</xdr:col>
      <xdr:colOff>528780</xdr:colOff>
      <xdr:row>122</xdr:row>
      <xdr:rowOff>22320</xdr:rowOff>
    </xdr:to>
    <xdr:graphicFrame macro="">
      <xdr:nvGraphicFramePr>
        <xdr:cNvPr id="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21</xdr:col>
      <xdr:colOff>518160</xdr:colOff>
      <xdr:row>98</xdr:row>
      <xdr:rowOff>91440</xdr:rowOff>
    </xdr:from>
    <xdr:to>
      <xdr:col>32</xdr:col>
      <xdr:colOff>292560</xdr:colOff>
      <xdr:row>122</xdr:row>
      <xdr:rowOff>22320</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7620</xdr:colOff>
      <xdr:row>98</xdr:row>
      <xdr:rowOff>99060</xdr:rowOff>
    </xdr:from>
    <xdr:to>
      <xdr:col>21</xdr:col>
      <xdr:colOff>391620</xdr:colOff>
      <xdr:row>122</xdr:row>
      <xdr:rowOff>29940</xdr:rowOff>
    </xdr:to>
    <xdr:graphicFrame macro="">
      <xdr:nvGraphicFramePr>
        <xdr:cNvPr id="1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137160</xdr:colOff>
      <xdr:row>122</xdr:row>
      <xdr:rowOff>121920</xdr:rowOff>
    </xdr:from>
    <xdr:to>
      <xdr:col>10</xdr:col>
      <xdr:colOff>521160</xdr:colOff>
      <xdr:row>146</xdr:row>
      <xdr:rowOff>52800</xdr:rowOff>
    </xdr:to>
    <xdr:graphicFrame macro="">
      <xdr:nvGraphicFramePr>
        <xdr:cNvPr id="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21</xdr:col>
      <xdr:colOff>510540</xdr:colOff>
      <xdr:row>122</xdr:row>
      <xdr:rowOff>121920</xdr:rowOff>
    </xdr:from>
    <xdr:to>
      <xdr:col>32</xdr:col>
      <xdr:colOff>284940</xdr:colOff>
      <xdr:row>146</xdr:row>
      <xdr:rowOff>52800</xdr:rowOff>
    </xdr:to>
    <xdr:graphicFrame macro="">
      <xdr:nvGraphicFramePr>
        <xdr:cNvPr id="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0</xdr:colOff>
      <xdr:row>122</xdr:row>
      <xdr:rowOff>129540</xdr:rowOff>
    </xdr:from>
    <xdr:to>
      <xdr:col>21</xdr:col>
      <xdr:colOff>384000</xdr:colOff>
      <xdr:row>146</xdr:row>
      <xdr:rowOff>60420</xdr:rowOff>
    </xdr:to>
    <xdr:graphicFrame macro="">
      <xdr:nvGraphicFramePr>
        <xdr:cNvPr id="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129540</xdr:colOff>
      <xdr:row>146</xdr:row>
      <xdr:rowOff>129540</xdr:rowOff>
    </xdr:from>
    <xdr:to>
      <xdr:col>10</xdr:col>
      <xdr:colOff>513540</xdr:colOff>
      <xdr:row>170</xdr:row>
      <xdr:rowOff>60420</xdr:rowOff>
    </xdr:to>
    <xdr:graphicFrame macro="">
      <xdr:nvGraphicFramePr>
        <xdr:cNvPr id="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21</xdr:col>
      <xdr:colOff>502920</xdr:colOff>
      <xdr:row>146</xdr:row>
      <xdr:rowOff>129540</xdr:rowOff>
    </xdr:from>
    <xdr:to>
      <xdr:col>32</xdr:col>
      <xdr:colOff>277320</xdr:colOff>
      <xdr:row>170</xdr:row>
      <xdr:rowOff>60420</xdr:rowOff>
    </xdr:to>
    <xdr:graphicFrame macro="">
      <xdr:nvGraphicFramePr>
        <xdr:cNvPr id="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601980</xdr:colOff>
      <xdr:row>146</xdr:row>
      <xdr:rowOff>137160</xdr:rowOff>
    </xdr:from>
    <xdr:to>
      <xdr:col>21</xdr:col>
      <xdr:colOff>376380</xdr:colOff>
      <xdr:row>170</xdr:row>
      <xdr:rowOff>68040</xdr:rowOff>
    </xdr:to>
    <xdr:graphicFrame macro="">
      <xdr:nvGraphicFramePr>
        <xdr:cNvPr id="2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129540</xdr:colOff>
      <xdr:row>170</xdr:row>
      <xdr:rowOff>144780</xdr:rowOff>
    </xdr:from>
    <xdr:to>
      <xdr:col>10</xdr:col>
      <xdr:colOff>513540</xdr:colOff>
      <xdr:row>194</xdr:row>
      <xdr:rowOff>75660</xdr:rowOff>
    </xdr:to>
    <xdr:graphicFrame macro="">
      <xdr:nvGraphicFramePr>
        <xdr:cNvPr id="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21</xdr:col>
      <xdr:colOff>502920</xdr:colOff>
      <xdr:row>170</xdr:row>
      <xdr:rowOff>144780</xdr:rowOff>
    </xdr:from>
    <xdr:to>
      <xdr:col>32</xdr:col>
      <xdr:colOff>277320</xdr:colOff>
      <xdr:row>194</xdr:row>
      <xdr:rowOff>75660</xdr:rowOff>
    </xdr:to>
    <xdr:graphicFrame macro="">
      <xdr:nvGraphicFramePr>
        <xdr:cNvPr id="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601980</xdr:colOff>
      <xdr:row>170</xdr:row>
      <xdr:rowOff>152400</xdr:rowOff>
    </xdr:from>
    <xdr:to>
      <xdr:col>21</xdr:col>
      <xdr:colOff>376380</xdr:colOff>
      <xdr:row>194</xdr:row>
      <xdr:rowOff>83280</xdr:rowOff>
    </xdr:to>
    <xdr:graphicFrame macro="">
      <xdr:nvGraphicFramePr>
        <xdr:cNvPr id="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121920</xdr:colOff>
      <xdr:row>194</xdr:row>
      <xdr:rowOff>167640</xdr:rowOff>
    </xdr:from>
    <xdr:to>
      <xdr:col>10</xdr:col>
      <xdr:colOff>505920</xdr:colOff>
      <xdr:row>218</xdr:row>
      <xdr:rowOff>98520</xdr:rowOff>
    </xdr:to>
    <xdr:graphicFrame macro="">
      <xdr:nvGraphicFramePr>
        <xdr:cNvPr id="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21</xdr:col>
      <xdr:colOff>495300</xdr:colOff>
      <xdr:row>194</xdr:row>
      <xdr:rowOff>167640</xdr:rowOff>
    </xdr:from>
    <xdr:to>
      <xdr:col>32</xdr:col>
      <xdr:colOff>269700</xdr:colOff>
      <xdr:row>218</xdr:row>
      <xdr:rowOff>98520</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571500</xdr:colOff>
      <xdr:row>194</xdr:row>
      <xdr:rowOff>160020</xdr:rowOff>
    </xdr:from>
    <xdr:to>
      <xdr:col>21</xdr:col>
      <xdr:colOff>345900</xdr:colOff>
      <xdr:row>218</xdr:row>
      <xdr:rowOff>90900</xdr:rowOff>
    </xdr:to>
    <xdr:graphicFrame macro="">
      <xdr:nvGraphicFramePr>
        <xdr:cNvPr id="2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114300</xdr:colOff>
      <xdr:row>219</xdr:row>
      <xdr:rowOff>0</xdr:rowOff>
    </xdr:from>
    <xdr:to>
      <xdr:col>10</xdr:col>
      <xdr:colOff>498300</xdr:colOff>
      <xdr:row>242</xdr:row>
      <xdr:rowOff>113760</xdr:rowOff>
    </xdr:to>
    <xdr:graphicFrame macro="">
      <xdr:nvGraphicFramePr>
        <xdr:cNvPr id="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21</xdr:col>
      <xdr:colOff>487680</xdr:colOff>
      <xdr:row>219</xdr:row>
      <xdr:rowOff>0</xdr:rowOff>
    </xdr:from>
    <xdr:to>
      <xdr:col>32</xdr:col>
      <xdr:colOff>262080</xdr:colOff>
      <xdr:row>242</xdr:row>
      <xdr:rowOff>113760</xdr:rowOff>
    </xdr:to>
    <xdr:graphicFrame macro="">
      <xdr:nvGraphicFramePr>
        <xdr:cNvPr id="3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586740</xdr:colOff>
      <xdr:row>219</xdr:row>
      <xdr:rowOff>7620</xdr:rowOff>
    </xdr:from>
    <xdr:to>
      <xdr:col>21</xdr:col>
      <xdr:colOff>361140</xdr:colOff>
      <xdr:row>242</xdr:row>
      <xdr:rowOff>121380</xdr:rowOff>
    </xdr:to>
    <xdr:graphicFrame macro="">
      <xdr:nvGraphicFramePr>
        <xdr:cNvPr id="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tats.govt.nz/browse_for_stats/population/estimates_and_projections/ta-pop-projections-2013-43-update.aspx"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s.govt.nz/browse_for_stats/population/estimates_and_projections/ta-pop-projections-2013-43-update.aspx"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workbookViewId="0">
      <selection sqref="A1:N1"/>
    </sheetView>
  </sheetViews>
  <sheetFormatPr defaultColWidth="8.85546875" defaultRowHeight="14.25"/>
  <cols>
    <col min="1" max="1" width="8.85546875" style="94"/>
    <col min="2" max="18" width="8.85546875" style="100"/>
    <col min="19" max="16384" width="8.85546875" style="91"/>
  </cols>
  <sheetData>
    <row r="1" spans="1:22" ht="23.25">
      <c r="A1" s="155" t="s">
        <v>138</v>
      </c>
      <c r="B1" s="155"/>
      <c r="C1" s="155"/>
      <c r="D1" s="155"/>
      <c r="E1" s="155"/>
      <c r="F1" s="155"/>
      <c r="G1" s="155"/>
      <c r="H1" s="155"/>
      <c r="I1" s="155"/>
      <c r="J1" s="155"/>
      <c r="K1" s="155"/>
      <c r="L1" s="155"/>
      <c r="M1" s="155"/>
      <c r="N1" s="155"/>
    </row>
    <row r="2" spans="1:22" ht="33.6" customHeight="1">
      <c r="A2" s="151" t="s">
        <v>221</v>
      </c>
      <c r="B2" s="92"/>
      <c r="C2" s="92"/>
      <c r="D2" s="92"/>
      <c r="E2" s="92"/>
      <c r="F2" s="92"/>
      <c r="G2" s="92"/>
      <c r="H2" s="92"/>
      <c r="I2" s="92"/>
      <c r="J2" s="92"/>
      <c r="K2" s="92"/>
      <c r="L2" s="92"/>
    </row>
    <row r="3" spans="1:22" ht="15.75">
      <c r="A3" s="130" t="s">
        <v>191</v>
      </c>
    </row>
    <row r="4" spans="1:22" s="125" customFormat="1" ht="15" customHeight="1">
      <c r="A4" s="124" t="s">
        <v>114</v>
      </c>
      <c r="B4" s="154" t="s">
        <v>103</v>
      </c>
      <c r="C4" s="154"/>
      <c r="D4" s="154"/>
      <c r="E4" s="154"/>
      <c r="F4" s="154"/>
      <c r="G4" s="154"/>
      <c r="H4" s="154"/>
      <c r="I4" s="154"/>
      <c r="J4" s="154"/>
      <c r="K4" s="154"/>
      <c r="L4" s="154"/>
      <c r="M4" s="154"/>
      <c r="N4" s="154"/>
      <c r="O4" s="154"/>
      <c r="P4" s="154"/>
      <c r="Q4" s="154"/>
      <c r="R4" s="154"/>
    </row>
    <row r="5" spans="1:22" s="125" customFormat="1" ht="15" customHeight="1">
      <c r="A5" s="124" t="s">
        <v>115</v>
      </c>
      <c r="B5" s="154" t="s">
        <v>145</v>
      </c>
      <c r="C5" s="154"/>
      <c r="D5" s="154"/>
      <c r="E5" s="154"/>
      <c r="F5" s="154"/>
      <c r="G5" s="154"/>
      <c r="H5" s="154"/>
      <c r="I5" s="154"/>
      <c r="J5" s="154"/>
      <c r="K5" s="154"/>
      <c r="L5" s="154"/>
      <c r="M5" s="154"/>
      <c r="N5" s="154"/>
      <c r="O5" s="154"/>
      <c r="P5" s="154"/>
      <c r="Q5" s="154"/>
      <c r="R5" s="154"/>
    </row>
    <row r="6" spans="1:22" s="125" customFormat="1" ht="15" customHeight="1">
      <c r="A6" s="124" t="s">
        <v>116</v>
      </c>
      <c r="B6" s="154" t="s">
        <v>113</v>
      </c>
      <c r="C6" s="154"/>
      <c r="D6" s="154"/>
      <c r="E6" s="154"/>
      <c r="F6" s="154"/>
      <c r="G6" s="154"/>
      <c r="H6" s="154"/>
      <c r="I6" s="154"/>
      <c r="J6" s="154"/>
      <c r="K6" s="154"/>
      <c r="L6" s="154"/>
      <c r="M6" s="154"/>
      <c r="N6" s="154"/>
      <c r="O6" s="154"/>
      <c r="P6" s="154"/>
      <c r="Q6" s="154"/>
      <c r="R6" s="154"/>
    </row>
    <row r="7" spans="1:22" s="125" customFormat="1" ht="15" customHeight="1">
      <c r="A7" s="124" t="s">
        <v>117</v>
      </c>
      <c r="B7" s="154" t="s">
        <v>149</v>
      </c>
      <c r="C7" s="154"/>
      <c r="D7" s="154"/>
      <c r="E7" s="154"/>
      <c r="F7" s="154"/>
      <c r="G7" s="154"/>
      <c r="H7" s="154"/>
      <c r="I7" s="154"/>
      <c r="J7" s="154"/>
      <c r="K7" s="154"/>
      <c r="L7" s="154"/>
      <c r="M7" s="154"/>
      <c r="N7" s="154"/>
      <c r="O7" s="154"/>
      <c r="P7" s="154"/>
      <c r="Q7" s="154"/>
      <c r="R7" s="154"/>
    </row>
    <row r="8" spans="1:22" s="125" customFormat="1" ht="15" customHeight="1">
      <c r="A8" s="124" t="s">
        <v>118</v>
      </c>
      <c r="B8" s="154" t="s">
        <v>222</v>
      </c>
      <c r="C8" s="154"/>
      <c r="D8" s="154"/>
      <c r="E8" s="154"/>
      <c r="F8" s="154"/>
      <c r="G8" s="154"/>
      <c r="H8" s="154"/>
      <c r="I8" s="154"/>
      <c r="J8" s="154"/>
      <c r="K8" s="154"/>
      <c r="L8" s="154"/>
      <c r="M8" s="154"/>
      <c r="N8" s="154"/>
      <c r="O8" s="154"/>
      <c r="P8" s="154"/>
      <c r="Q8" s="154"/>
      <c r="R8" s="154"/>
    </row>
    <row r="9" spans="1:22" s="125" customFormat="1" ht="15" customHeight="1">
      <c r="A9" s="124" t="s">
        <v>119</v>
      </c>
      <c r="B9" s="154" t="s">
        <v>144</v>
      </c>
      <c r="C9" s="154"/>
      <c r="D9" s="154"/>
      <c r="E9" s="154"/>
      <c r="F9" s="154"/>
      <c r="G9" s="154"/>
      <c r="H9" s="154"/>
      <c r="I9" s="154"/>
      <c r="J9" s="154"/>
      <c r="K9" s="154"/>
      <c r="L9" s="154"/>
      <c r="M9" s="154"/>
      <c r="N9" s="154"/>
      <c r="O9" s="154"/>
      <c r="P9" s="154"/>
      <c r="Q9" s="154"/>
      <c r="R9" s="154"/>
    </row>
    <row r="10" spans="1:22" s="125" customFormat="1" ht="15" customHeight="1">
      <c r="A10" s="124" t="s">
        <v>120</v>
      </c>
      <c r="B10" s="129" t="s">
        <v>223</v>
      </c>
      <c r="C10" s="129"/>
      <c r="D10" s="129"/>
      <c r="E10" s="129"/>
      <c r="F10" s="129"/>
      <c r="G10" s="129"/>
      <c r="H10" s="129"/>
      <c r="I10" s="129"/>
      <c r="J10" s="129"/>
      <c r="K10" s="129"/>
      <c r="L10" s="129"/>
      <c r="M10" s="129"/>
      <c r="N10" s="129"/>
      <c r="O10" s="129"/>
      <c r="P10" s="129"/>
      <c r="Q10" s="129"/>
      <c r="R10" s="129"/>
      <c r="S10" s="126"/>
      <c r="T10" s="126"/>
      <c r="U10" s="126"/>
      <c r="V10" s="126"/>
    </row>
    <row r="11" spans="1:22" s="127" customFormat="1" ht="15" customHeight="1">
      <c r="A11" s="124" t="s">
        <v>146</v>
      </c>
      <c r="B11" s="154" t="s">
        <v>148</v>
      </c>
      <c r="C11" s="154"/>
      <c r="D11" s="154"/>
      <c r="E11" s="154"/>
      <c r="F11" s="154"/>
      <c r="G11" s="154"/>
      <c r="H11" s="154"/>
      <c r="I11" s="154"/>
      <c r="J11" s="154"/>
      <c r="K11" s="154"/>
      <c r="L11" s="154"/>
      <c r="M11" s="154"/>
      <c r="N11" s="154"/>
      <c r="O11" s="154"/>
      <c r="P11" s="154"/>
      <c r="Q11" s="154"/>
      <c r="R11" s="154"/>
    </row>
    <row r="12" spans="1:22" s="127" customFormat="1" ht="15" customHeight="1">
      <c r="A12" s="124" t="s">
        <v>121</v>
      </c>
      <c r="B12" s="154" t="s">
        <v>147</v>
      </c>
      <c r="C12" s="154"/>
      <c r="D12" s="154"/>
      <c r="E12" s="154"/>
      <c r="F12" s="154"/>
      <c r="G12" s="154"/>
      <c r="H12" s="154"/>
      <c r="I12" s="154"/>
      <c r="J12" s="154"/>
      <c r="K12" s="154"/>
      <c r="L12" s="154"/>
      <c r="M12" s="154"/>
      <c r="N12" s="154"/>
      <c r="O12" s="154"/>
      <c r="P12" s="154"/>
      <c r="Q12" s="154"/>
      <c r="R12" s="154"/>
    </row>
    <row r="13" spans="1:22" s="125" customFormat="1" ht="15" customHeight="1">
      <c r="A13" s="124" t="s">
        <v>122</v>
      </c>
      <c r="B13" s="154" t="s">
        <v>127</v>
      </c>
      <c r="C13" s="154"/>
      <c r="D13" s="154"/>
      <c r="E13" s="154"/>
      <c r="F13" s="154"/>
      <c r="G13" s="154"/>
      <c r="H13" s="154"/>
      <c r="I13" s="154"/>
      <c r="J13" s="154"/>
      <c r="K13" s="154"/>
      <c r="L13" s="154"/>
      <c r="M13" s="154"/>
      <c r="N13" s="154"/>
      <c r="O13" s="154"/>
      <c r="P13" s="154"/>
      <c r="Q13" s="154"/>
      <c r="R13" s="154"/>
    </row>
    <row r="14" spans="1:22" s="125" customFormat="1" ht="15" customHeight="1">
      <c r="A14" s="124" t="s">
        <v>123</v>
      </c>
      <c r="B14" s="154" t="s">
        <v>128</v>
      </c>
      <c r="C14" s="154"/>
      <c r="D14" s="154"/>
      <c r="E14" s="154"/>
      <c r="F14" s="154"/>
      <c r="G14" s="154"/>
      <c r="H14" s="154"/>
      <c r="I14" s="154"/>
      <c r="J14" s="154"/>
      <c r="K14" s="154"/>
      <c r="L14" s="154"/>
      <c r="M14" s="154"/>
      <c r="N14" s="154"/>
      <c r="O14" s="154"/>
      <c r="P14" s="154"/>
      <c r="Q14" s="154"/>
      <c r="R14" s="154"/>
    </row>
    <row r="15" spans="1:22" s="125" customFormat="1" ht="15" customHeight="1">
      <c r="A15" s="124" t="s">
        <v>124</v>
      </c>
      <c r="B15" s="154" t="s">
        <v>129</v>
      </c>
      <c r="C15" s="154"/>
      <c r="D15" s="154"/>
      <c r="E15" s="154"/>
      <c r="F15" s="154"/>
      <c r="G15" s="154"/>
      <c r="H15" s="154"/>
      <c r="I15" s="154"/>
      <c r="J15" s="154"/>
      <c r="K15" s="154"/>
      <c r="L15" s="154"/>
      <c r="M15" s="154"/>
      <c r="N15" s="154"/>
      <c r="O15" s="154"/>
      <c r="P15" s="154"/>
      <c r="Q15" s="154"/>
      <c r="R15" s="154"/>
    </row>
    <row r="16" spans="1:22" s="125" customFormat="1" ht="15" customHeight="1">
      <c r="A16" s="124" t="s">
        <v>188</v>
      </c>
      <c r="B16" s="154" t="s">
        <v>130</v>
      </c>
      <c r="C16" s="154"/>
      <c r="D16" s="154"/>
      <c r="E16" s="154"/>
      <c r="F16" s="154"/>
      <c r="G16" s="154"/>
      <c r="H16" s="154"/>
      <c r="I16" s="154"/>
      <c r="J16" s="154"/>
      <c r="K16" s="154"/>
      <c r="L16" s="154"/>
      <c r="M16" s="154"/>
      <c r="N16" s="154"/>
      <c r="O16" s="154"/>
      <c r="P16" s="154"/>
      <c r="Q16" s="154"/>
      <c r="R16" s="154"/>
    </row>
    <row r="17" spans="1:18" s="125" customFormat="1" ht="15" customHeight="1">
      <c r="A17" s="124" t="s">
        <v>125</v>
      </c>
      <c r="B17" s="154" t="s">
        <v>131</v>
      </c>
      <c r="C17" s="154"/>
      <c r="D17" s="154"/>
      <c r="E17" s="154"/>
      <c r="F17" s="154"/>
      <c r="G17" s="154"/>
      <c r="H17" s="154"/>
      <c r="I17" s="154"/>
      <c r="J17" s="154"/>
      <c r="K17" s="154"/>
      <c r="L17" s="154"/>
      <c r="M17" s="154"/>
      <c r="N17" s="154"/>
      <c r="O17" s="154"/>
      <c r="P17" s="154"/>
      <c r="Q17" s="154"/>
      <c r="R17" s="154"/>
    </row>
    <row r="18" spans="1:18" s="125" customFormat="1" ht="15" customHeight="1">
      <c r="A18" s="124" t="s">
        <v>126</v>
      </c>
      <c r="B18" s="154" t="s">
        <v>132</v>
      </c>
      <c r="C18" s="154"/>
      <c r="D18" s="154"/>
      <c r="E18" s="154"/>
      <c r="F18" s="154"/>
      <c r="G18" s="154"/>
      <c r="H18" s="154"/>
      <c r="I18" s="154"/>
      <c r="J18" s="154"/>
      <c r="K18" s="154"/>
      <c r="L18" s="154"/>
      <c r="M18" s="154"/>
      <c r="N18" s="154"/>
      <c r="O18" s="154"/>
      <c r="P18" s="154"/>
      <c r="Q18" s="154"/>
      <c r="R18" s="154"/>
    </row>
    <row r="19" spans="1:18" s="125" customFormat="1" ht="15" customHeight="1">
      <c r="A19" s="124" t="s">
        <v>150</v>
      </c>
      <c r="B19" s="154" t="s">
        <v>133</v>
      </c>
      <c r="C19" s="154"/>
      <c r="D19" s="154"/>
      <c r="E19" s="154"/>
      <c r="F19" s="154"/>
      <c r="G19" s="154"/>
      <c r="H19" s="154"/>
      <c r="I19" s="154"/>
      <c r="J19" s="154"/>
      <c r="K19" s="154"/>
      <c r="L19" s="154"/>
      <c r="M19" s="154"/>
      <c r="N19" s="154"/>
      <c r="O19" s="154"/>
      <c r="P19" s="154"/>
      <c r="Q19" s="154"/>
      <c r="R19" s="154"/>
    </row>
    <row r="20" spans="1:18" s="125" customFormat="1" ht="15" customHeight="1">
      <c r="A20" s="124" t="s">
        <v>151</v>
      </c>
      <c r="B20" s="154" t="s">
        <v>134</v>
      </c>
      <c r="C20" s="154"/>
      <c r="D20" s="154"/>
      <c r="E20" s="154"/>
      <c r="F20" s="154"/>
      <c r="G20" s="154"/>
      <c r="H20" s="154"/>
      <c r="I20" s="154"/>
      <c r="J20" s="154"/>
      <c r="K20" s="154"/>
      <c r="L20" s="154"/>
      <c r="M20" s="154"/>
      <c r="N20" s="154"/>
      <c r="O20" s="154"/>
      <c r="P20" s="154"/>
      <c r="Q20" s="154"/>
      <c r="R20" s="154"/>
    </row>
    <row r="21" spans="1:18" s="125" customFormat="1" ht="15" customHeight="1">
      <c r="A21" s="124" t="s">
        <v>152</v>
      </c>
      <c r="B21" s="154" t="s">
        <v>135</v>
      </c>
      <c r="C21" s="154"/>
      <c r="D21" s="154"/>
      <c r="E21" s="154"/>
      <c r="F21" s="154"/>
      <c r="G21" s="154"/>
      <c r="H21" s="154"/>
      <c r="I21" s="154"/>
      <c r="J21" s="154"/>
      <c r="K21" s="154"/>
      <c r="L21" s="154"/>
      <c r="M21" s="154"/>
      <c r="N21" s="154"/>
      <c r="O21" s="154"/>
      <c r="P21" s="154"/>
      <c r="Q21" s="154"/>
      <c r="R21" s="154"/>
    </row>
    <row r="22" spans="1:18" s="125" customFormat="1" ht="15" customHeight="1">
      <c r="A22" s="124" t="s">
        <v>153</v>
      </c>
      <c r="B22" s="154" t="s">
        <v>136</v>
      </c>
      <c r="C22" s="154"/>
      <c r="D22" s="154"/>
      <c r="E22" s="154"/>
      <c r="F22" s="154"/>
      <c r="G22" s="154"/>
      <c r="H22" s="154"/>
      <c r="I22" s="154"/>
      <c r="J22" s="154"/>
      <c r="K22" s="154"/>
      <c r="L22" s="154"/>
      <c r="M22" s="154"/>
      <c r="N22" s="154"/>
      <c r="O22" s="154"/>
      <c r="P22" s="154"/>
      <c r="Q22" s="154"/>
      <c r="R22" s="154"/>
    </row>
    <row r="23" spans="1:18" s="125" customFormat="1" ht="15" customHeight="1">
      <c r="A23" s="124" t="s">
        <v>154</v>
      </c>
      <c r="B23" s="154" t="s">
        <v>137</v>
      </c>
      <c r="C23" s="154"/>
      <c r="D23" s="154"/>
      <c r="E23" s="154"/>
      <c r="F23" s="154"/>
      <c r="G23" s="154"/>
      <c r="H23" s="154"/>
      <c r="I23" s="154"/>
      <c r="J23" s="154"/>
      <c r="K23" s="154"/>
      <c r="L23" s="154"/>
      <c r="M23" s="154"/>
      <c r="N23" s="154"/>
      <c r="O23" s="154"/>
      <c r="P23" s="154"/>
      <c r="Q23" s="154"/>
      <c r="R23" s="154"/>
    </row>
    <row r="26" spans="1:18">
      <c r="A26" s="93"/>
    </row>
  </sheetData>
  <mergeCells count="20">
    <mergeCell ref="A1:N1"/>
    <mergeCell ref="B18:R18"/>
    <mergeCell ref="B4:R4"/>
    <mergeCell ref="B6:R6"/>
    <mergeCell ref="B8:R8"/>
    <mergeCell ref="B7:R7"/>
    <mergeCell ref="B11:R11"/>
    <mergeCell ref="B5:R5"/>
    <mergeCell ref="B9:R9"/>
    <mergeCell ref="B12:R12"/>
    <mergeCell ref="B13:R13"/>
    <mergeCell ref="B14:R14"/>
    <mergeCell ref="B15:R15"/>
    <mergeCell ref="B16:R16"/>
    <mergeCell ref="B17:R17"/>
    <mergeCell ref="B19:R19"/>
    <mergeCell ref="B20:R20"/>
    <mergeCell ref="B21:R21"/>
    <mergeCell ref="B22:R22"/>
    <mergeCell ref="B23:R23"/>
  </mergeCells>
  <hyperlinks>
    <hyperlink ref="B4:R4" location="'1. RC projections'!A1" display="Projected population of regional council areas, 2013(base)–2043"/>
    <hyperlink ref="B6:R6" location="'3. RC age, compts of change'!A1" display="Projected population age structure and components of change, regional council areas, 1996–2043 (2013-base), medium projection"/>
    <hyperlink ref="B8:R8" location="'5. Canty TA projections'!A1" display="Projected population of Canterbury territorial authority areas, 2013(base)–2043"/>
    <hyperlink ref="B10:R10" location="'7. TA age, compts of change'!A1" display="Projected population age structure and components of change, Canterbury territorial authority areas and regional council area, 1996–2043 (2013-base), medium projection"/>
    <hyperlink ref="B13:Q13" location="'5. Kaikōura'!A1" display="Population projections, Kaikōura District"/>
    <hyperlink ref="B14:Q14" location="'6. Hurunui'!A1" display="Population projections, Hurunui District"/>
    <hyperlink ref="B15:Q15" location="'7. Waimakariri'!A1" display="Population projections, Waimakariri District"/>
    <hyperlink ref="B16:Q16" location="'8. Christchurch'!A1" display="Population projections, Christchurch City"/>
    <hyperlink ref="B17:Q17" location="'9. Selwyn'!A1" display="Population projections, Selwyn District"/>
    <hyperlink ref="B18:Q18" location="'10. Ashburton'!A1" display="Population projections, Ashburton District"/>
    <hyperlink ref="B19:Q19" location="'11. Timaru'!A1" display="Population projections, Timaru District"/>
    <hyperlink ref="B20:Q20" location="'12. Mackenzie'!A1" display="Population projections, Mackenzie District"/>
    <hyperlink ref="B21:Q21" location="'13. Waimate'!A1" display="Population projections, Waimate District"/>
    <hyperlink ref="B22:Q22" location="'14. Waitaki'!A1" display="Population projections, Waitaki District"/>
    <hyperlink ref="B23:Q23" location="'15. Canterbury'!A1" display="Population projections, Canterbury regional council area"/>
    <hyperlink ref="B5:R5" location="'2. RC projections, charts'!A1" display="Projected population of regional council areas: charts"/>
    <hyperlink ref="B7:R7" location="'4. RC age, compts, charts'!A1" display="Projected population age structure and components of change, Canterbury region: charts (medium projection)"/>
    <hyperlink ref="B9:R9" location="'6. TA projections charts'!A1" display="Projected population of Canterbury territorial authority areas: charts"/>
    <hyperlink ref="B11:R11" location="'8. TA age structure, charts'!A1" display="Projected population age structure, Canterbury territorial authority areas: charts (medium projection)"/>
    <hyperlink ref="B12:R12" location="'9. TA compts of change, charts'!A1" display="Projected components of population change, Canterbury territorial authority areas: charts (medium projection)"/>
    <hyperlink ref="B13:R13" location="'10. Kaikōura'!A1" display="Population projections, Kaikōura District"/>
    <hyperlink ref="B14:R14" location="'11. Hurunui'!A1" display="Population projections, Hurunui District"/>
    <hyperlink ref="B15:R15" location="'12. Waimakariri'!A1" display="Population projections, Waimakariri District"/>
    <hyperlink ref="B16:R16" location="'13. Christchurch'!A1" display="Population projections, Christchurch City"/>
    <hyperlink ref="B17:R17" location="'14. Selwyn'!A1" display="Population projections, Selwyn District"/>
    <hyperlink ref="B18:R18" location="'15. Ashburton'!A1" display="Population projections, Ashburton District"/>
    <hyperlink ref="B19:R19" location="'16. Timaru'!A1" display="Population projections, Timaru District"/>
    <hyperlink ref="B20:R20" location="'17. Mackenzie'!A1" display="Population projections, Mackenzie District"/>
    <hyperlink ref="B21:R21" location="'18. Waimate'!A1" display="Population projections, Waimate District"/>
    <hyperlink ref="B22:R22" location="'19. Waitaki'!A1" display="Population projections, Waitaki District"/>
    <hyperlink ref="B23:R23" location="'20. Canterbury'!A1" display="Population projections, Canterbury regional council area"/>
  </hyperlinks>
  <pageMargins left="0.7" right="0.7" top="0.75" bottom="0.75" header="0.3" footer="0.3"/>
  <pageSetup orientation="portrait" r:id="rId1"/>
  <ignoredErrors>
    <ignoredError sqref="A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sqref="A1:G1"/>
    </sheetView>
  </sheetViews>
  <sheetFormatPr defaultColWidth="8.85546875" defaultRowHeight="15"/>
  <cols>
    <col min="1" max="16384" width="8.85546875" style="11"/>
  </cols>
  <sheetData>
    <row r="1" spans="1:12" ht="33" customHeight="1">
      <c r="A1" s="200" t="s">
        <v>139</v>
      </c>
      <c r="B1" s="200"/>
      <c r="C1" s="200"/>
      <c r="D1" s="200"/>
      <c r="E1" s="200"/>
      <c r="F1" s="200"/>
      <c r="G1" s="200"/>
      <c r="H1" s="60"/>
      <c r="I1" s="60"/>
      <c r="J1" s="60"/>
      <c r="K1" s="60"/>
      <c r="L1" s="60"/>
    </row>
    <row r="2" spans="1:12" ht="24.95" customHeight="1">
      <c r="A2" s="199" t="s">
        <v>210</v>
      </c>
      <c r="B2" s="199"/>
      <c r="C2" s="199"/>
      <c r="D2" s="199"/>
      <c r="E2" s="199"/>
      <c r="F2" s="199"/>
      <c r="G2" s="199"/>
      <c r="H2" s="199"/>
      <c r="I2" s="199"/>
      <c r="J2" s="199"/>
      <c r="K2" s="199"/>
      <c r="L2" s="199"/>
    </row>
  </sheetData>
  <mergeCells count="2">
    <mergeCell ref="A2:L2"/>
    <mergeCell ref="A1:G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2" sqref="A2:N2"/>
    </sheetView>
  </sheetViews>
  <sheetFormatPr defaultColWidth="8.5703125" defaultRowHeight="12.75"/>
  <cols>
    <col min="1" max="1" width="21.5703125" style="1" customWidth="1"/>
    <col min="2" max="6" width="10.85546875" style="1" customWidth="1"/>
    <col min="7" max="8" width="13" style="1" customWidth="1"/>
    <col min="9" max="10" width="10.140625" style="1" customWidth="1"/>
    <col min="11" max="11" width="10.28515625" style="1"/>
    <col min="12" max="12" width="15.28515625" style="1" customWidth="1"/>
    <col min="13" max="16384" width="8.5703125" style="1"/>
  </cols>
  <sheetData>
    <row r="1" spans="1:14" ht="24.95" customHeight="1">
      <c r="A1" s="60" t="s">
        <v>192</v>
      </c>
      <c r="B1" s="60"/>
      <c r="C1" s="60"/>
      <c r="D1" s="60"/>
      <c r="E1" s="60"/>
      <c r="F1" s="60"/>
      <c r="G1" s="60"/>
      <c r="H1" s="60"/>
      <c r="I1" s="60"/>
      <c r="J1" s="60"/>
      <c r="K1" s="60"/>
      <c r="L1" s="60"/>
    </row>
    <row r="2" spans="1:14" ht="120" customHeight="1">
      <c r="A2" s="201" t="s">
        <v>211</v>
      </c>
      <c r="B2" s="201"/>
      <c r="C2" s="201"/>
      <c r="D2" s="201"/>
      <c r="E2" s="201"/>
      <c r="F2" s="201"/>
      <c r="G2" s="201"/>
      <c r="H2" s="201"/>
      <c r="I2" s="201"/>
      <c r="J2" s="201"/>
      <c r="K2" s="201"/>
      <c r="L2" s="201"/>
      <c r="M2" s="201"/>
      <c r="N2" s="201"/>
    </row>
    <row r="3" spans="1:14" ht="24.95" customHeight="1">
      <c r="A3" s="207" t="s">
        <v>220</v>
      </c>
      <c r="B3" s="207"/>
      <c r="C3" s="207"/>
      <c r="D3" s="207"/>
      <c r="E3" s="207"/>
      <c r="F3" s="207"/>
      <c r="G3" s="207"/>
      <c r="H3" s="207"/>
      <c r="I3" s="207"/>
      <c r="J3" s="207"/>
      <c r="K3" s="207"/>
      <c r="L3" s="207"/>
      <c r="M3" s="207"/>
    </row>
    <row r="4" spans="1:14" ht="24.95" customHeight="1">
      <c r="B4" s="211" t="s">
        <v>10</v>
      </c>
      <c r="C4" s="211" t="s">
        <v>4</v>
      </c>
      <c r="D4" s="211"/>
      <c r="E4" s="211"/>
      <c r="F4" s="211"/>
      <c r="G4" s="211"/>
      <c r="H4" s="211"/>
      <c r="I4" s="211"/>
      <c r="J4" s="211"/>
      <c r="K4" s="211"/>
      <c r="L4" s="202" t="s">
        <v>6</v>
      </c>
      <c r="M4" s="202"/>
    </row>
    <row r="5" spans="1:14" ht="54">
      <c r="B5" s="211"/>
      <c r="C5" s="5" t="s">
        <v>11</v>
      </c>
      <c r="D5" s="5">
        <v>2011</v>
      </c>
      <c r="E5" s="5">
        <v>2016</v>
      </c>
      <c r="F5" s="5">
        <v>2021</v>
      </c>
      <c r="G5" s="5">
        <v>2026</v>
      </c>
      <c r="H5" s="5">
        <v>2031</v>
      </c>
      <c r="I5" s="5" t="s">
        <v>13</v>
      </c>
      <c r="J5" s="5" t="s">
        <v>15</v>
      </c>
      <c r="K5" s="5" t="s">
        <v>14</v>
      </c>
      <c r="L5" s="5" t="s">
        <v>5</v>
      </c>
      <c r="M5" s="7" t="s">
        <v>16</v>
      </c>
    </row>
    <row r="6" spans="1:14">
      <c r="B6" s="4" t="s">
        <v>2</v>
      </c>
      <c r="C6" s="8"/>
      <c r="D6" s="8">
        <v>3890</v>
      </c>
      <c r="E6" s="8">
        <v>4040</v>
      </c>
      <c r="F6" s="8">
        <v>4180</v>
      </c>
      <c r="G6" s="8">
        <v>4300</v>
      </c>
      <c r="H6" s="8">
        <v>4390</v>
      </c>
      <c r="I6" s="8">
        <v>4460</v>
      </c>
      <c r="J6" s="8">
        <v>4510</v>
      </c>
      <c r="K6" s="8">
        <v>4560</v>
      </c>
      <c r="L6" s="8">
        <v>1290</v>
      </c>
      <c r="M6" s="19">
        <v>0.5</v>
      </c>
    </row>
    <row r="7" spans="1:14">
      <c r="B7" s="4" t="s">
        <v>1</v>
      </c>
      <c r="C7" s="8">
        <v>3730</v>
      </c>
      <c r="D7" s="8">
        <v>3860</v>
      </c>
      <c r="E7" s="8">
        <v>3930</v>
      </c>
      <c r="F7" s="8">
        <v>3990</v>
      </c>
      <c r="G7" s="8">
        <v>4020</v>
      </c>
      <c r="H7" s="8">
        <v>4030</v>
      </c>
      <c r="I7" s="8">
        <v>4010</v>
      </c>
      <c r="J7" s="8">
        <v>3960</v>
      </c>
      <c r="K7" s="8">
        <v>3910</v>
      </c>
      <c r="L7" s="8">
        <v>80</v>
      </c>
      <c r="M7" s="19">
        <v>0</v>
      </c>
    </row>
    <row r="8" spans="1:14">
      <c r="B8" s="4" t="s">
        <v>0</v>
      </c>
      <c r="C8" s="8"/>
      <c r="D8" s="8">
        <v>3820</v>
      </c>
      <c r="E8" s="8">
        <v>3820</v>
      </c>
      <c r="F8" s="8">
        <v>3800</v>
      </c>
      <c r="G8" s="8">
        <v>3750</v>
      </c>
      <c r="H8" s="8">
        <v>3680</v>
      </c>
      <c r="I8" s="8">
        <v>3570</v>
      </c>
      <c r="J8" s="8">
        <v>3430</v>
      </c>
      <c r="K8" s="8">
        <v>3290</v>
      </c>
      <c r="L8" s="8">
        <v>-1110</v>
      </c>
      <c r="M8" s="19">
        <v>-0.5</v>
      </c>
    </row>
    <row r="9" spans="1:14">
      <c r="B9" s="6"/>
      <c r="C9" s="6"/>
      <c r="D9" s="6"/>
      <c r="E9" s="6"/>
      <c r="F9" s="6"/>
      <c r="G9" s="6"/>
      <c r="H9" s="6"/>
      <c r="I9" s="6"/>
      <c r="J9" s="6"/>
      <c r="K9" s="6"/>
      <c r="L9" s="6"/>
      <c r="M9" s="6"/>
    </row>
    <row r="10" spans="1:14" ht="24.95" customHeight="1">
      <c r="A10" s="212" t="s">
        <v>27</v>
      </c>
      <c r="B10" s="212"/>
      <c r="C10" s="212"/>
      <c r="D10" s="212"/>
      <c r="E10" s="212"/>
      <c r="F10" s="212"/>
      <c r="G10" s="212"/>
      <c r="H10" s="212"/>
      <c r="I10" s="212"/>
      <c r="J10" s="212"/>
      <c r="K10" s="212"/>
      <c r="L10" s="212"/>
      <c r="M10" s="212"/>
      <c r="N10" s="212"/>
    </row>
    <row r="11" spans="1:14" ht="51" customHeight="1">
      <c r="A11" s="14"/>
      <c r="B11" s="202" t="s">
        <v>24</v>
      </c>
      <c r="C11" s="202"/>
      <c r="D11" s="202" t="s">
        <v>25</v>
      </c>
      <c r="E11" s="202"/>
      <c r="F11" s="202"/>
      <c r="G11" s="202"/>
      <c r="K11" s="13"/>
      <c r="L11" s="13"/>
      <c r="M11" s="13"/>
    </row>
    <row r="12" spans="1:14" ht="12.6" customHeight="1">
      <c r="A12" s="14"/>
      <c r="B12" s="3" t="s">
        <v>5</v>
      </c>
      <c r="C12" s="3" t="s">
        <v>21</v>
      </c>
      <c r="D12" s="202" t="s">
        <v>22</v>
      </c>
      <c r="E12" s="202"/>
      <c r="F12" s="202" t="s">
        <v>23</v>
      </c>
      <c r="G12" s="202"/>
      <c r="K12" s="13"/>
      <c r="L12" s="13"/>
      <c r="M12" s="13"/>
    </row>
    <row r="13" spans="1:14">
      <c r="B13" s="23">
        <v>-100</v>
      </c>
      <c r="C13" s="22">
        <v>-3.7</v>
      </c>
      <c r="D13" s="208" t="s">
        <v>0</v>
      </c>
      <c r="E13" s="210"/>
      <c r="F13" s="208" t="s">
        <v>0</v>
      </c>
      <c r="G13" s="210"/>
      <c r="H13" s="13"/>
      <c r="I13" s="13"/>
      <c r="J13" s="13"/>
      <c r="K13" s="13"/>
      <c r="L13" s="13"/>
      <c r="M13" s="13"/>
    </row>
    <row r="14" spans="1:14">
      <c r="B14" s="13"/>
      <c r="C14" s="13"/>
      <c r="D14" s="13"/>
      <c r="E14" s="13"/>
      <c r="F14" s="13"/>
      <c r="G14" s="13"/>
      <c r="H14" s="13"/>
      <c r="I14" s="13"/>
      <c r="J14" s="13"/>
      <c r="K14" s="13"/>
      <c r="L14" s="13"/>
      <c r="M14" s="13"/>
    </row>
    <row r="15" spans="1:14" ht="24.95" customHeight="1">
      <c r="A15" s="203" t="s">
        <v>212</v>
      </c>
      <c r="B15" s="203"/>
      <c r="C15" s="203"/>
      <c r="D15" s="203"/>
      <c r="E15" s="203"/>
      <c r="F15" s="203"/>
      <c r="G15" s="203"/>
      <c r="H15" s="203"/>
      <c r="I15" s="203"/>
      <c r="J15" s="203"/>
      <c r="K15" s="203"/>
      <c r="L15" s="203"/>
      <c r="M15" s="96"/>
    </row>
    <row r="16" spans="1:14" ht="24.95" customHeight="1">
      <c r="C16" s="217" t="s">
        <v>10</v>
      </c>
      <c r="D16" s="208" t="s">
        <v>4</v>
      </c>
      <c r="E16" s="209"/>
      <c r="F16" s="209"/>
      <c r="G16" s="209"/>
      <c r="H16" s="209"/>
      <c r="I16" s="209"/>
      <c r="J16" s="210"/>
      <c r="K16" s="215" t="s">
        <v>8</v>
      </c>
      <c r="L16" s="216"/>
    </row>
    <row r="17" spans="1:12" ht="27">
      <c r="C17" s="218"/>
      <c r="D17" s="103" t="s">
        <v>12</v>
      </c>
      <c r="E17" s="103">
        <v>2018</v>
      </c>
      <c r="F17" s="103">
        <v>2023</v>
      </c>
      <c r="G17" s="103">
        <v>2028</v>
      </c>
      <c r="H17" s="103">
        <v>2033</v>
      </c>
      <c r="I17" s="103">
        <v>2038</v>
      </c>
      <c r="J17" s="103">
        <v>2043</v>
      </c>
      <c r="K17" s="103" t="s">
        <v>5</v>
      </c>
      <c r="L17" s="101" t="s">
        <v>16</v>
      </c>
    </row>
    <row r="18" spans="1:12">
      <c r="C18" s="143" t="s">
        <v>2</v>
      </c>
      <c r="D18" s="104"/>
      <c r="E18" s="104">
        <v>3760</v>
      </c>
      <c r="F18" s="104">
        <v>3870</v>
      </c>
      <c r="G18" s="104">
        <v>3950</v>
      </c>
      <c r="H18" s="104">
        <v>4010</v>
      </c>
      <c r="I18" s="104">
        <v>4050</v>
      </c>
      <c r="J18" s="104">
        <v>4100</v>
      </c>
      <c r="K18" s="8">
        <v>460</v>
      </c>
      <c r="L18" s="145">
        <v>0.42124542124542125</v>
      </c>
    </row>
    <row r="19" spans="1:12">
      <c r="C19" s="143" t="s">
        <v>1</v>
      </c>
      <c r="D19" s="104">
        <v>3640</v>
      </c>
      <c r="E19" s="104">
        <v>3670</v>
      </c>
      <c r="F19" s="104">
        <v>3690</v>
      </c>
      <c r="G19" s="104">
        <v>3680</v>
      </c>
      <c r="H19" s="104">
        <v>3640</v>
      </c>
      <c r="I19" s="104">
        <v>3580</v>
      </c>
      <c r="J19" s="104">
        <v>3510</v>
      </c>
      <c r="K19" s="8">
        <v>-130</v>
      </c>
      <c r="L19" s="145">
        <v>-0.11904761904761904</v>
      </c>
    </row>
    <row r="20" spans="1:12">
      <c r="C20" s="143" t="s">
        <v>0</v>
      </c>
      <c r="D20" s="104"/>
      <c r="E20" s="104">
        <v>3590</v>
      </c>
      <c r="F20" s="104">
        <v>3510</v>
      </c>
      <c r="G20" s="104">
        <v>3410</v>
      </c>
      <c r="H20" s="104">
        <v>3270</v>
      </c>
      <c r="I20" s="104">
        <v>3100</v>
      </c>
      <c r="J20" s="104">
        <v>2920</v>
      </c>
      <c r="K20" s="8">
        <v>-720</v>
      </c>
      <c r="L20" s="145">
        <v>-0.65934065934065933</v>
      </c>
    </row>
    <row r="22" spans="1:12" ht="24.95" customHeight="1">
      <c r="A22" s="121" t="s">
        <v>189</v>
      </c>
    </row>
    <row r="23" spans="1:12" ht="14.1" customHeight="1">
      <c r="A23" s="21"/>
      <c r="C23" s="204" t="s">
        <v>26</v>
      </c>
      <c r="D23" s="205"/>
      <c r="E23" s="205"/>
      <c r="F23" s="205"/>
      <c r="G23" s="206"/>
      <c r="H23" s="224" t="s">
        <v>218</v>
      </c>
      <c r="I23" s="224"/>
    </row>
    <row r="24" spans="1:12" ht="41.1" customHeight="1">
      <c r="A24" s="21"/>
      <c r="C24" s="219">
        <v>2006</v>
      </c>
      <c r="D24" s="219">
        <v>2013</v>
      </c>
      <c r="E24" s="220">
        <v>2014</v>
      </c>
      <c r="F24" s="222">
        <v>2015</v>
      </c>
      <c r="G24" s="222" t="s">
        <v>215</v>
      </c>
      <c r="H24" s="224"/>
      <c r="I24" s="224"/>
    </row>
    <row r="25" spans="1:12" ht="39.75">
      <c r="A25" s="21"/>
      <c r="C25" s="219"/>
      <c r="D25" s="219"/>
      <c r="E25" s="220"/>
      <c r="F25" s="223"/>
      <c r="G25" s="223"/>
      <c r="H25" s="20" t="s">
        <v>5</v>
      </c>
      <c r="I25" s="134" t="s">
        <v>217</v>
      </c>
    </row>
    <row r="26" spans="1:12">
      <c r="C26" s="132">
        <v>3730</v>
      </c>
      <c r="D26" s="132">
        <v>3640</v>
      </c>
      <c r="E26" s="132">
        <v>3640</v>
      </c>
      <c r="F26" s="132">
        <v>3660</v>
      </c>
      <c r="G26" s="132">
        <v>3740</v>
      </c>
      <c r="H26" s="128">
        <f>G26-C26</f>
        <v>10</v>
      </c>
      <c r="I26" s="146">
        <f>((G26-C26)/C26)/10*100</f>
        <v>2.6809651474530835E-2</v>
      </c>
    </row>
    <row r="28" spans="1:12">
      <c r="A28" s="2" t="s">
        <v>9</v>
      </c>
    </row>
    <row r="29" spans="1:12" ht="13.5">
      <c r="A29" s="9" t="s">
        <v>219</v>
      </c>
    </row>
    <row r="30" spans="1:12" ht="13.5">
      <c r="A30" s="9" t="s">
        <v>18</v>
      </c>
    </row>
    <row r="31" spans="1:12" ht="13.5">
      <c r="A31" s="9" t="s">
        <v>19</v>
      </c>
    </row>
    <row r="32" spans="1:12" ht="13.5">
      <c r="A32" s="9" t="s">
        <v>213</v>
      </c>
    </row>
    <row r="33" spans="1:14" ht="13.5">
      <c r="A33" s="9" t="s">
        <v>20</v>
      </c>
    </row>
    <row r="34" spans="1:14" ht="39.950000000000003" customHeight="1">
      <c r="A34" s="225" t="s">
        <v>214</v>
      </c>
      <c r="B34" s="225"/>
      <c r="C34" s="225"/>
      <c r="D34" s="225"/>
      <c r="E34" s="225"/>
      <c r="F34" s="225"/>
      <c r="G34" s="225"/>
      <c r="H34" s="225"/>
      <c r="I34" s="225"/>
      <c r="J34" s="225"/>
      <c r="K34" s="225"/>
      <c r="L34" s="225"/>
      <c r="M34" s="225"/>
      <c r="N34" s="225"/>
    </row>
    <row r="35" spans="1:14" ht="15" customHeight="1">
      <c r="A35" s="26" t="s">
        <v>216</v>
      </c>
      <c r="B35" s="26"/>
      <c r="C35" s="26"/>
      <c r="D35" s="26"/>
      <c r="E35" s="26"/>
      <c r="F35" s="26"/>
      <c r="G35" s="26"/>
      <c r="H35" s="26"/>
      <c r="I35" s="26"/>
      <c r="J35" s="26"/>
      <c r="K35" s="26"/>
      <c r="L35" s="26"/>
      <c r="M35" s="26"/>
      <c r="N35" s="26"/>
    </row>
    <row r="36" spans="1:14" ht="22.5" customHeight="1">
      <c r="A36" s="10" t="s">
        <v>17</v>
      </c>
    </row>
    <row r="37" spans="1:14">
      <c r="A37" s="13"/>
      <c r="B37" s="213"/>
      <c r="C37" s="213"/>
      <c r="D37" s="213"/>
      <c r="E37" s="213"/>
      <c r="F37" s="213"/>
      <c r="G37" s="213"/>
      <c r="H37" s="213"/>
      <c r="I37" s="213"/>
      <c r="J37" s="213"/>
      <c r="K37" s="213"/>
      <c r="L37" s="214"/>
      <c r="M37" s="214"/>
    </row>
    <row r="38" spans="1:14">
      <c r="A38" s="13"/>
      <c r="B38" s="213"/>
      <c r="C38" s="14"/>
      <c r="D38" s="14"/>
      <c r="E38" s="14"/>
      <c r="F38" s="14"/>
      <c r="G38" s="14"/>
      <c r="H38" s="14"/>
      <c r="I38" s="14"/>
      <c r="J38" s="14"/>
      <c r="K38" s="14"/>
      <c r="L38" s="14"/>
      <c r="M38" s="15"/>
    </row>
    <row r="39" spans="1:14">
      <c r="A39" s="13"/>
      <c r="B39" s="16"/>
      <c r="C39" s="17"/>
      <c r="D39" s="17"/>
      <c r="E39" s="17"/>
      <c r="F39" s="17"/>
      <c r="G39" s="17"/>
      <c r="H39" s="17"/>
      <c r="I39" s="17"/>
      <c r="J39" s="17"/>
      <c r="K39" s="17"/>
      <c r="L39" s="17"/>
      <c r="M39" s="13"/>
    </row>
    <row r="40" spans="1:14">
      <c r="A40" s="13"/>
      <c r="B40" s="16"/>
      <c r="C40" s="17"/>
      <c r="D40" s="17"/>
      <c r="E40" s="17"/>
      <c r="F40" s="17"/>
      <c r="G40" s="17"/>
      <c r="H40" s="17"/>
      <c r="I40" s="17"/>
      <c r="J40" s="17"/>
      <c r="K40" s="17"/>
      <c r="L40" s="17"/>
      <c r="M40" s="13"/>
    </row>
    <row r="41" spans="1:14">
      <c r="A41" s="13"/>
      <c r="B41" s="16"/>
      <c r="C41" s="17"/>
      <c r="D41" s="17"/>
      <c r="E41" s="17"/>
      <c r="F41" s="17"/>
      <c r="G41" s="17"/>
      <c r="H41" s="17"/>
      <c r="I41" s="17"/>
      <c r="J41" s="17"/>
      <c r="K41" s="17"/>
      <c r="L41" s="17"/>
      <c r="M41" s="13"/>
    </row>
    <row r="42" spans="1:14">
      <c r="A42" s="13"/>
      <c r="B42" s="13"/>
      <c r="C42" s="13"/>
      <c r="D42" s="13"/>
      <c r="E42" s="13"/>
      <c r="F42" s="13"/>
      <c r="G42" s="13"/>
      <c r="H42" s="13"/>
      <c r="I42" s="13"/>
      <c r="J42" s="13"/>
      <c r="K42" s="13"/>
      <c r="L42" s="13"/>
      <c r="M42" s="13"/>
    </row>
    <row r="43" spans="1:14">
      <c r="A43" s="221"/>
      <c r="B43" s="221"/>
      <c r="C43" s="221"/>
      <c r="D43" s="221"/>
      <c r="E43" s="221"/>
      <c r="F43" s="221"/>
      <c r="G43" s="221"/>
      <c r="H43" s="221"/>
      <c r="I43" s="221"/>
      <c r="J43" s="221"/>
      <c r="K43" s="221"/>
      <c r="L43" s="221"/>
      <c r="M43" s="221"/>
    </row>
    <row r="44" spans="1:14">
      <c r="A44" s="13"/>
      <c r="B44" s="13"/>
      <c r="C44" s="13"/>
      <c r="D44" s="213"/>
      <c r="E44" s="213"/>
      <c r="F44" s="213"/>
      <c r="G44" s="213"/>
      <c r="H44" s="213"/>
      <c r="I44" s="213"/>
      <c r="J44" s="213"/>
      <c r="K44" s="213"/>
      <c r="L44" s="214"/>
      <c r="M44" s="214"/>
    </row>
    <row r="45" spans="1:14">
      <c r="A45" s="13"/>
      <c r="B45" s="13"/>
      <c r="C45" s="13"/>
      <c r="D45" s="213"/>
      <c r="E45" s="14"/>
      <c r="F45" s="14"/>
      <c r="G45" s="14"/>
      <c r="H45" s="14"/>
      <c r="I45" s="14"/>
      <c r="J45" s="14"/>
      <c r="K45" s="14"/>
      <c r="L45" s="14"/>
      <c r="M45" s="15"/>
    </row>
    <row r="46" spans="1:14">
      <c r="A46" s="13"/>
      <c r="B46" s="13"/>
      <c r="C46" s="13"/>
      <c r="D46" s="16"/>
      <c r="E46" s="13"/>
      <c r="F46" s="13"/>
      <c r="G46" s="13"/>
      <c r="H46" s="13"/>
      <c r="I46" s="13"/>
      <c r="J46" s="13"/>
      <c r="K46" s="13"/>
      <c r="L46" s="13"/>
      <c r="M46" s="13"/>
    </row>
    <row r="47" spans="1:14">
      <c r="A47" s="13"/>
      <c r="B47" s="13"/>
      <c r="C47" s="13"/>
      <c r="D47" s="16"/>
      <c r="E47" s="13"/>
      <c r="F47" s="13"/>
      <c r="G47" s="13"/>
      <c r="H47" s="13"/>
      <c r="I47" s="13"/>
      <c r="J47" s="13"/>
      <c r="K47" s="13"/>
      <c r="L47" s="13"/>
      <c r="M47" s="13"/>
    </row>
    <row r="48" spans="1:14">
      <c r="A48" s="13"/>
      <c r="B48" s="13"/>
      <c r="C48" s="13"/>
      <c r="D48" s="16"/>
      <c r="E48" s="13"/>
      <c r="F48" s="13"/>
      <c r="G48" s="13"/>
      <c r="H48" s="13"/>
      <c r="I48" s="13"/>
      <c r="J48" s="13"/>
      <c r="K48" s="13"/>
      <c r="L48" s="13"/>
      <c r="M48" s="13"/>
    </row>
    <row r="49" spans="1:13">
      <c r="A49" s="13"/>
      <c r="B49" s="13"/>
      <c r="C49" s="13"/>
      <c r="D49" s="13"/>
      <c r="E49" s="13"/>
      <c r="F49" s="13"/>
      <c r="G49" s="13"/>
      <c r="H49" s="13"/>
      <c r="I49" s="13"/>
      <c r="J49" s="13"/>
      <c r="K49" s="13"/>
      <c r="L49" s="13"/>
      <c r="M49" s="13"/>
    </row>
    <row r="50" spans="1:13">
      <c r="A50" s="2"/>
    </row>
    <row r="51" spans="1:13">
      <c r="A51" s="9"/>
    </row>
    <row r="52" spans="1:13">
      <c r="A52" s="9"/>
    </row>
    <row r="53" spans="1:13">
      <c r="A53" s="9"/>
    </row>
    <row r="54" spans="1:13">
      <c r="A54" s="9"/>
    </row>
    <row r="55" spans="1:13">
      <c r="A55" s="9"/>
    </row>
    <row r="56" spans="1:13">
      <c r="A56" s="10"/>
    </row>
  </sheetData>
  <mergeCells count="31">
    <mergeCell ref="D44:D45"/>
    <mergeCell ref="E44:K44"/>
    <mergeCell ref="L44:M44"/>
    <mergeCell ref="K16:L16"/>
    <mergeCell ref="C16:C17"/>
    <mergeCell ref="C24:C25"/>
    <mergeCell ref="D24:D25"/>
    <mergeCell ref="E24:E25"/>
    <mergeCell ref="A43:M43"/>
    <mergeCell ref="F24:F25"/>
    <mergeCell ref="H23:I24"/>
    <mergeCell ref="G24:G25"/>
    <mergeCell ref="B37:B38"/>
    <mergeCell ref="C37:K37"/>
    <mergeCell ref="L37:M37"/>
    <mergeCell ref="A34:N34"/>
    <mergeCell ref="A2:N2"/>
    <mergeCell ref="D12:E12"/>
    <mergeCell ref="F12:G12"/>
    <mergeCell ref="A15:L15"/>
    <mergeCell ref="C23:G23"/>
    <mergeCell ref="A3:M3"/>
    <mergeCell ref="D16:J16"/>
    <mergeCell ref="D13:E13"/>
    <mergeCell ref="F13:G13"/>
    <mergeCell ref="B4:B5"/>
    <mergeCell ref="C4:K4"/>
    <mergeCell ref="L4:M4"/>
    <mergeCell ref="A10:N10"/>
    <mergeCell ref="B11:C11"/>
    <mergeCell ref="D11:G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2" sqref="A2:N2"/>
    </sheetView>
  </sheetViews>
  <sheetFormatPr defaultColWidth="8.5703125" defaultRowHeight="15"/>
  <cols>
    <col min="1" max="1" width="21.5703125" style="11" customWidth="1"/>
    <col min="2" max="2" width="12" style="11" customWidth="1"/>
    <col min="3" max="3" width="10.85546875" style="11" bestFit="1" customWidth="1"/>
    <col min="4" max="4" width="8.42578125" style="11" bestFit="1" customWidth="1"/>
    <col min="5" max="16384" width="8.5703125" style="11"/>
  </cols>
  <sheetData>
    <row r="1" spans="1:14" ht="24.95" customHeight="1">
      <c r="A1" s="60" t="s">
        <v>193</v>
      </c>
      <c r="B1" s="59"/>
      <c r="C1" s="59"/>
      <c r="D1" s="59"/>
      <c r="E1" s="59"/>
      <c r="F1" s="59"/>
      <c r="G1" s="59"/>
      <c r="H1" s="59"/>
      <c r="I1" s="59"/>
      <c r="J1" s="59"/>
      <c r="K1" s="59"/>
      <c r="L1" s="59"/>
      <c r="M1" s="1"/>
    </row>
    <row r="2" spans="1:14" s="1" customFormat="1" ht="120"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54">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11450</v>
      </c>
      <c r="E6" s="8">
        <v>12150</v>
      </c>
      <c r="F6" s="8">
        <v>12800</v>
      </c>
      <c r="G6" s="8">
        <v>13500</v>
      </c>
      <c r="H6" s="8">
        <v>14150</v>
      </c>
      <c r="I6" s="8">
        <v>14750</v>
      </c>
      <c r="J6" s="8">
        <v>15300</v>
      </c>
      <c r="K6" s="8">
        <v>15850</v>
      </c>
      <c r="L6" s="8">
        <v>3400</v>
      </c>
      <c r="M6" s="19">
        <v>1.1000000000000001</v>
      </c>
    </row>
    <row r="7" spans="1:14">
      <c r="A7" s="1"/>
      <c r="B7" s="4" t="s">
        <v>1</v>
      </c>
      <c r="C7" s="8">
        <v>10750</v>
      </c>
      <c r="D7" s="8">
        <v>11350</v>
      </c>
      <c r="E7" s="8">
        <v>11750</v>
      </c>
      <c r="F7" s="8">
        <v>12200</v>
      </c>
      <c r="G7" s="8">
        <v>12550</v>
      </c>
      <c r="H7" s="8">
        <v>12900</v>
      </c>
      <c r="I7" s="8">
        <v>13150</v>
      </c>
      <c r="J7" s="8">
        <v>13350</v>
      </c>
      <c r="K7" s="8">
        <v>13450</v>
      </c>
      <c r="L7" s="8">
        <v>2150</v>
      </c>
      <c r="M7" s="19">
        <v>0.7</v>
      </c>
    </row>
    <row r="8" spans="1:14">
      <c r="A8" s="1"/>
      <c r="B8" s="4" t="s">
        <v>0</v>
      </c>
      <c r="C8" s="8"/>
      <c r="D8" s="8">
        <v>11200</v>
      </c>
      <c r="E8" s="8">
        <v>11400</v>
      </c>
      <c r="F8" s="8">
        <v>11550</v>
      </c>
      <c r="G8" s="8">
        <v>11650</v>
      </c>
      <c r="H8" s="8">
        <v>11650</v>
      </c>
      <c r="I8" s="8">
        <v>11600</v>
      </c>
      <c r="J8" s="8">
        <v>11400</v>
      </c>
      <c r="K8" s="8">
        <v>11200</v>
      </c>
      <c r="L8" s="8">
        <v>900</v>
      </c>
      <c r="M8" s="19">
        <v>0.3</v>
      </c>
    </row>
    <row r="9" spans="1:14">
      <c r="A9" s="1"/>
      <c r="B9" s="6"/>
      <c r="C9" s="6"/>
      <c r="D9" s="6"/>
      <c r="E9" s="6"/>
      <c r="F9" s="6"/>
      <c r="G9" s="6"/>
      <c r="H9" s="6"/>
      <c r="I9" s="6"/>
      <c r="J9" s="6"/>
      <c r="K9" s="6"/>
      <c r="L9" s="6"/>
      <c r="M9" s="6"/>
    </row>
    <row r="10" spans="1:14" s="1" customFormat="1" ht="18" customHeight="1">
      <c r="A10" s="212" t="s">
        <v>27</v>
      </c>
      <c r="B10" s="212"/>
      <c r="C10" s="212"/>
      <c r="D10" s="212"/>
      <c r="E10" s="212"/>
      <c r="F10" s="212"/>
      <c r="G10" s="212"/>
      <c r="H10" s="212"/>
      <c r="I10" s="212"/>
      <c r="J10" s="212"/>
      <c r="K10" s="212"/>
      <c r="L10" s="212"/>
      <c r="M10" s="212"/>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300</v>
      </c>
      <c r="C13" s="22">
        <v>2.7</v>
      </c>
      <c r="D13" s="208" t="s">
        <v>2</v>
      </c>
      <c r="E13" s="210"/>
      <c r="F13" s="208" t="s">
        <v>28</v>
      </c>
      <c r="G13" s="210"/>
      <c r="H13" s="13"/>
      <c r="I13" s="13"/>
      <c r="J13" s="13"/>
      <c r="K13" s="13"/>
      <c r="L13" s="13"/>
      <c r="M13" s="13"/>
    </row>
    <row r="14" spans="1:14" ht="24.95" customHeight="1">
      <c r="A14" s="203" t="s">
        <v>212</v>
      </c>
      <c r="B14" s="203"/>
      <c r="C14" s="203"/>
      <c r="D14" s="203"/>
      <c r="E14" s="203"/>
      <c r="F14" s="203"/>
      <c r="G14" s="203"/>
      <c r="H14" s="203"/>
      <c r="I14" s="203"/>
      <c r="J14" s="203"/>
      <c r="K14" s="203"/>
      <c r="L14" s="203"/>
      <c r="M14" s="96"/>
    </row>
    <row r="15" spans="1:14" ht="24.95" customHeight="1">
      <c r="A15" s="1"/>
      <c r="B15" s="1"/>
      <c r="C15" s="211" t="s">
        <v>10</v>
      </c>
      <c r="D15" s="208" t="s">
        <v>4</v>
      </c>
      <c r="E15" s="209"/>
      <c r="F15" s="209"/>
      <c r="G15" s="209"/>
      <c r="H15" s="209"/>
      <c r="I15" s="209"/>
      <c r="J15" s="210"/>
      <c r="K15" s="215" t="s">
        <v>8</v>
      </c>
      <c r="L15" s="216"/>
    </row>
    <row r="16" spans="1:14" ht="54">
      <c r="A16" s="1"/>
      <c r="B16" s="1"/>
      <c r="C16" s="211"/>
      <c r="D16" s="103" t="s">
        <v>12</v>
      </c>
      <c r="E16" s="103">
        <v>2018</v>
      </c>
      <c r="F16" s="103">
        <v>2023</v>
      </c>
      <c r="G16" s="103">
        <v>2028</v>
      </c>
      <c r="H16" s="103">
        <v>2033</v>
      </c>
      <c r="I16" s="103">
        <v>2038</v>
      </c>
      <c r="J16" s="103">
        <v>2043</v>
      </c>
      <c r="K16" s="103" t="s">
        <v>5</v>
      </c>
      <c r="L16" s="101" t="s">
        <v>16</v>
      </c>
    </row>
    <row r="17" spans="1:14">
      <c r="A17" s="1"/>
      <c r="B17" s="1"/>
      <c r="C17" s="4" t="s">
        <v>2</v>
      </c>
      <c r="D17" s="8"/>
      <c r="E17" s="8">
        <v>13250</v>
      </c>
      <c r="F17" s="8">
        <v>14050</v>
      </c>
      <c r="G17" s="8">
        <v>14850</v>
      </c>
      <c r="H17" s="8">
        <v>15500</v>
      </c>
      <c r="I17" s="8">
        <v>16100</v>
      </c>
      <c r="J17" s="8">
        <v>16650</v>
      </c>
      <c r="K17" s="8">
        <v>4650</v>
      </c>
      <c r="L17" s="19">
        <v>1.2916666666666667</v>
      </c>
    </row>
    <row r="18" spans="1:14">
      <c r="A18" s="1"/>
      <c r="B18" s="1"/>
      <c r="C18" s="4" t="s">
        <v>1</v>
      </c>
      <c r="D18" s="8">
        <v>12000</v>
      </c>
      <c r="E18" s="8">
        <v>12950</v>
      </c>
      <c r="F18" s="8">
        <v>13450</v>
      </c>
      <c r="G18" s="8">
        <v>13850</v>
      </c>
      <c r="H18" s="8">
        <v>14200</v>
      </c>
      <c r="I18" s="8">
        <v>14400</v>
      </c>
      <c r="J18" s="8">
        <v>14550</v>
      </c>
      <c r="K18" s="8">
        <v>2550</v>
      </c>
      <c r="L18" s="19">
        <v>0.70833333333333326</v>
      </c>
    </row>
    <row r="19" spans="1:14">
      <c r="A19" s="1"/>
      <c r="B19" s="1"/>
      <c r="C19" s="4" t="s">
        <v>0</v>
      </c>
      <c r="D19" s="8"/>
      <c r="E19" s="8">
        <v>12650</v>
      </c>
      <c r="F19" s="8">
        <v>12800</v>
      </c>
      <c r="G19" s="8">
        <v>12900</v>
      </c>
      <c r="H19" s="8">
        <v>12850</v>
      </c>
      <c r="I19" s="8">
        <v>12700</v>
      </c>
      <c r="J19" s="8">
        <v>12450</v>
      </c>
      <c r="K19" s="8">
        <v>450</v>
      </c>
      <c r="L19" s="19">
        <v>0.125</v>
      </c>
    </row>
    <row r="20" spans="1:14">
      <c r="A20" s="1"/>
      <c r="B20" s="1"/>
      <c r="C20" s="1"/>
      <c r="D20" s="16"/>
      <c r="E20" s="17"/>
      <c r="F20" s="17"/>
      <c r="G20" s="17"/>
      <c r="H20" s="17"/>
      <c r="I20" s="17"/>
      <c r="J20" s="17"/>
      <c r="K20" s="17"/>
      <c r="L20" s="17"/>
      <c r="M20" s="24"/>
    </row>
    <row r="21" spans="1:14" s="1" customFormat="1" ht="24.95" customHeight="1">
      <c r="A21" s="121" t="s">
        <v>190</v>
      </c>
    </row>
    <row r="22" spans="1:14" s="1" customFormat="1" ht="14.1" customHeight="1">
      <c r="C22" s="204" t="s">
        <v>26</v>
      </c>
      <c r="D22" s="205"/>
      <c r="E22" s="205"/>
      <c r="F22" s="206"/>
      <c r="G22" s="138"/>
      <c r="H22" s="224" t="s">
        <v>218</v>
      </c>
      <c r="I22" s="224"/>
    </row>
    <row r="23" spans="1:14" s="1" customFormat="1" ht="41.1" customHeight="1">
      <c r="C23" s="219">
        <v>2006</v>
      </c>
      <c r="D23" s="219">
        <v>2013</v>
      </c>
      <c r="E23" s="220">
        <v>2014</v>
      </c>
      <c r="F23" s="222">
        <v>2015</v>
      </c>
      <c r="G23" s="222" t="s">
        <v>215</v>
      </c>
      <c r="H23" s="224"/>
      <c r="I23" s="224"/>
    </row>
    <row r="24" spans="1:14" s="1" customFormat="1" ht="54">
      <c r="C24" s="219"/>
      <c r="D24" s="219"/>
      <c r="E24" s="220"/>
      <c r="F24" s="223"/>
      <c r="G24" s="223"/>
      <c r="H24" s="20" t="s">
        <v>5</v>
      </c>
      <c r="I24" s="135" t="s">
        <v>217</v>
      </c>
    </row>
    <row r="25" spans="1:14" s="1" customFormat="1" ht="12.75">
      <c r="C25" s="132">
        <v>10750</v>
      </c>
      <c r="D25" s="132">
        <v>12000</v>
      </c>
      <c r="E25" s="132">
        <v>12200</v>
      </c>
      <c r="F25" s="132">
        <v>12500</v>
      </c>
      <c r="G25" s="132">
        <v>12700</v>
      </c>
      <c r="H25" s="128">
        <f>G25-C25</f>
        <v>1950</v>
      </c>
      <c r="I25" s="148">
        <f>((G25-C25)/C25)/10*100</f>
        <v>1.8139534883720931</v>
      </c>
    </row>
    <row r="26" spans="1:14">
      <c r="A26" s="2"/>
      <c r="B26" s="1"/>
      <c r="C26" s="1"/>
      <c r="D26" s="1"/>
      <c r="E26" s="1"/>
      <c r="F26" s="1"/>
      <c r="G26" s="1"/>
      <c r="H26" s="1"/>
      <c r="I26" s="1"/>
      <c r="J26" s="1"/>
      <c r="K26" s="1"/>
      <c r="L26" s="1"/>
      <c r="M26" s="1"/>
    </row>
    <row r="27" spans="1:14">
      <c r="A27" s="2" t="s">
        <v>9</v>
      </c>
      <c r="B27" s="1"/>
      <c r="C27" s="1"/>
      <c r="D27" s="1"/>
      <c r="E27" s="1"/>
      <c r="F27" s="1"/>
      <c r="G27" s="1"/>
      <c r="H27" s="1"/>
      <c r="I27" s="1"/>
      <c r="J27" s="1"/>
      <c r="K27" s="1"/>
      <c r="L27" s="1"/>
      <c r="M27" s="1"/>
      <c r="N27" s="1"/>
    </row>
    <row r="28" spans="1:14">
      <c r="A28" s="9" t="s">
        <v>219</v>
      </c>
      <c r="B28" s="1"/>
      <c r="C28" s="1"/>
      <c r="D28" s="1"/>
      <c r="E28" s="1"/>
      <c r="F28" s="1"/>
      <c r="G28" s="1"/>
      <c r="H28" s="1"/>
      <c r="I28" s="1"/>
      <c r="J28" s="1"/>
      <c r="K28" s="1"/>
      <c r="L28" s="1"/>
      <c r="M28" s="1"/>
      <c r="N28" s="1"/>
    </row>
    <row r="29" spans="1:14">
      <c r="A29" s="9" t="s">
        <v>18</v>
      </c>
      <c r="B29" s="1"/>
      <c r="C29" s="1"/>
      <c r="D29" s="1"/>
      <c r="E29" s="1"/>
      <c r="F29" s="1"/>
      <c r="G29" s="1"/>
      <c r="H29" s="1"/>
      <c r="I29" s="1"/>
      <c r="J29" s="1"/>
      <c r="K29" s="1"/>
      <c r="L29" s="1"/>
      <c r="M29" s="1"/>
      <c r="N29" s="1"/>
    </row>
    <row r="30" spans="1:14">
      <c r="A30" s="9" t="s">
        <v>19</v>
      </c>
      <c r="B30" s="1"/>
      <c r="C30" s="1"/>
      <c r="D30" s="1"/>
      <c r="E30" s="1"/>
      <c r="F30" s="1"/>
      <c r="G30" s="1"/>
      <c r="H30" s="1"/>
      <c r="I30" s="1"/>
      <c r="J30" s="1"/>
      <c r="K30" s="1"/>
      <c r="L30" s="1"/>
      <c r="M30" s="1"/>
      <c r="N30" s="1"/>
    </row>
    <row r="31" spans="1:14">
      <c r="A31" s="9" t="s">
        <v>213</v>
      </c>
      <c r="B31" s="1"/>
      <c r="C31" s="1"/>
      <c r="D31" s="1"/>
      <c r="E31" s="1"/>
      <c r="F31" s="1"/>
      <c r="G31" s="1"/>
      <c r="H31" s="1"/>
      <c r="I31" s="1"/>
      <c r="J31" s="1"/>
      <c r="K31" s="1"/>
      <c r="L31" s="1"/>
      <c r="M31" s="1"/>
      <c r="N31" s="1"/>
    </row>
    <row r="32" spans="1:14" s="1" customFormat="1" ht="13.5">
      <c r="A32" s="9" t="s">
        <v>20</v>
      </c>
    </row>
    <row r="33" spans="1:14" s="1" customFormat="1" ht="12.75">
      <c r="A33" s="225" t="s">
        <v>214</v>
      </c>
      <c r="B33" s="225"/>
      <c r="C33" s="225"/>
      <c r="D33" s="225"/>
      <c r="E33" s="225"/>
      <c r="F33" s="225"/>
      <c r="G33" s="225"/>
      <c r="H33" s="225"/>
      <c r="I33" s="225"/>
      <c r="J33" s="225"/>
      <c r="K33" s="225"/>
      <c r="L33" s="225"/>
      <c r="M33" s="225"/>
      <c r="N33" s="225"/>
    </row>
    <row r="34" spans="1:14" s="1" customFormat="1" ht="12.75">
      <c r="A34" s="137" t="s">
        <v>216</v>
      </c>
      <c r="B34" s="137"/>
      <c r="C34" s="137"/>
      <c r="D34" s="137"/>
      <c r="E34" s="137"/>
      <c r="F34" s="137"/>
      <c r="G34" s="137"/>
      <c r="H34" s="137"/>
      <c r="I34" s="137"/>
      <c r="J34" s="137"/>
      <c r="K34" s="137"/>
      <c r="L34" s="137"/>
      <c r="M34" s="137"/>
      <c r="N34" s="137"/>
    </row>
    <row r="35" spans="1:14">
      <c r="A35" s="10" t="s">
        <v>17</v>
      </c>
      <c r="B35" s="1"/>
      <c r="C35" s="1"/>
      <c r="D35" s="1"/>
      <c r="E35" s="1"/>
      <c r="F35" s="1"/>
      <c r="G35" s="1"/>
      <c r="H35" s="1"/>
      <c r="I35" s="1"/>
      <c r="J35" s="1"/>
      <c r="K35" s="1"/>
      <c r="L35" s="1"/>
      <c r="M35" s="1"/>
      <c r="N35" s="1"/>
    </row>
  </sheetData>
  <mergeCells count="24">
    <mergeCell ref="A33:N33"/>
    <mergeCell ref="G23:G24"/>
    <mergeCell ref="A2:N2"/>
    <mergeCell ref="D13:E13"/>
    <mergeCell ref="F13:G13"/>
    <mergeCell ref="C4:K4"/>
    <mergeCell ref="L4:M4"/>
    <mergeCell ref="D11:G11"/>
    <mergeCell ref="D12:E12"/>
    <mergeCell ref="F12:G12"/>
    <mergeCell ref="A10:M10"/>
    <mergeCell ref="B11:C11"/>
    <mergeCell ref="A3:M3"/>
    <mergeCell ref="B4:B5"/>
    <mergeCell ref="A14:L14"/>
    <mergeCell ref="C15:C16"/>
    <mergeCell ref="D15:J15"/>
    <mergeCell ref="K15:L15"/>
    <mergeCell ref="C23:C24"/>
    <mergeCell ref="D23:D24"/>
    <mergeCell ref="E23:E24"/>
    <mergeCell ref="C22:F22"/>
    <mergeCell ref="F23:F24"/>
    <mergeCell ref="H22:I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A2" sqref="A2:N2"/>
    </sheetView>
  </sheetViews>
  <sheetFormatPr defaultColWidth="9.140625" defaultRowHeight="15"/>
  <cols>
    <col min="1" max="1" width="21.5703125" style="11" customWidth="1"/>
    <col min="2" max="2" width="12" style="11" customWidth="1"/>
    <col min="3" max="3" width="10.85546875" style="11" bestFit="1" customWidth="1"/>
    <col min="4" max="4" width="8.42578125" style="11" bestFit="1" customWidth="1"/>
    <col min="5" max="16384" width="9.140625" style="11"/>
  </cols>
  <sheetData>
    <row r="1" spans="1:14" ht="24.95" customHeight="1">
      <c r="A1" s="60" t="s">
        <v>194</v>
      </c>
      <c r="B1" s="1"/>
      <c r="C1" s="1"/>
      <c r="D1" s="1"/>
      <c r="E1" s="1"/>
      <c r="F1" s="1"/>
      <c r="G1" s="1"/>
      <c r="H1" s="1"/>
      <c r="I1" s="1"/>
      <c r="J1" s="1"/>
      <c r="K1" s="1"/>
      <c r="L1" s="1"/>
      <c r="M1" s="1"/>
    </row>
    <row r="2" spans="1:14" s="1" customFormat="1" ht="129.75"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39.75">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49600</v>
      </c>
      <c r="E6" s="8">
        <v>56300</v>
      </c>
      <c r="F6" s="8">
        <v>62900</v>
      </c>
      <c r="G6" s="8">
        <v>69700</v>
      </c>
      <c r="H6" s="8">
        <v>76400</v>
      </c>
      <c r="I6" s="8">
        <v>83000</v>
      </c>
      <c r="J6" s="8">
        <v>88800</v>
      </c>
      <c r="K6" s="8">
        <v>94500</v>
      </c>
      <c r="L6" s="8">
        <v>32400</v>
      </c>
      <c r="M6" s="19">
        <v>2.2000000000000002</v>
      </c>
    </row>
    <row r="7" spans="1:14">
      <c r="A7" s="1"/>
      <c r="B7" s="4" t="s">
        <v>1</v>
      </c>
      <c r="C7" s="8">
        <v>44100</v>
      </c>
      <c r="D7" s="8">
        <v>48600</v>
      </c>
      <c r="E7" s="8">
        <v>52900</v>
      </c>
      <c r="F7" s="8">
        <v>57200</v>
      </c>
      <c r="G7" s="8">
        <v>61300</v>
      </c>
      <c r="H7" s="8">
        <v>65200</v>
      </c>
      <c r="I7" s="8">
        <v>68800</v>
      </c>
      <c r="J7" s="8">
        <v>71400</v>
      </c>
      <c r="K7" s="8">
        <v>73700</v>
      </c>
      <c r="L7" s="8">
        <v>21200</v>
      </c>
      <c r="M7" s="19">
        <v>1.6</v>
      </c>
    </row>
    <row r="8" spans="1:14">
      <c r="A8" s="1"/>
      <c r="B8" s="4" t="s">
        <v>0</v>
      </c>
      <c r="C8" s="8"/>
      <c r="D8" s="8">
        <v>47500</v>
      </c>
      <c r="E8" s="8">
        <v>49600</v>
      </c>
      <c r="F8" s="8">
        <v>51400</v>
      </c>
      <c r="G8" s="8">
        <v>53000</v>
      </c>
      <c r="H8" s="8">
        <v>54200</v>
      </c>
      <c r="I8" s="8">
        <v>54900</v>
      </c>
      <c r="J8" s="8">
        <v>54600</v>
      </c>
      <c r="K8" s="8">
        <v>53800</v>
      </c>
      <c r="L8" s="8">
        <v>10100</v>
      </c>
      <c r="M8" s="19">
        <v>0.8</v>
      </c>
    </row>
    <row r="9" spans="1:14" s="27" customFormat="1">
      <c r="A9" s="13"/>
      <c r="B9" s="16"/>
      <c r="C9" s="17"/>
      <c r="D9" s="17"/>
      <c r="E9" s="17"/>
      <c r="F9" s="17"/>
      <c r="G9" s="17"/>
      <c r="H9" s="17"/>
      <c r="I9" s="17"/>
      <c r="J9" s="17"/>
      <c r="K9" s="17"/>
      <c r="L9" s="17"/>
      <c r="M9" s="24"/>
    </row>
    <row r="10" spans="1:14" s="1" customFormat="1" ht="18" customHeight="1">
      <c r="A10" s="235" t="s">
        <v>27</v>
      </c>
      <c r="B10" s="235"/>
      <c r="C10" s="235"/>
      <c r="D10" s="235"/>
      <c r="E10" s="235"/>
      <c r="F10" s="235"/>
      <c r="G10" s="235"/>
      <c r="H10" s="235"/>
      <c r="I10" s="235"/>
      <c r="J10" s="235"/>
      <c r="K10" s="235"/>
      <c r="L10" s="235"/>
      <c r="M10" s="235"/>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1500</v>
      </c>
      <c r="C13" s="22">
        <v>2.9</v>
      </c>
      <c r="D13" s="97" t="s">
        <v>28</v>
      </c>
      <c r="E13" s="98"/>
      <c r="F13" s="97" t="s">
        <v>28</v>
      </c>
      <c r="G13" s="98"/>
      <c r="H13" s="13"/>
      <c r="I13" s="13"/>
      <c r="J13" s="13"/>
      <c r="K13" s="13"/>
      <c r="L13" s="13"/>
      <c r="M13" s="13"/>
    </row>
    <row r="14" spans="1:14" s="18" customFormat="1" ht="24.95" customHeight="1">
      <c r="A14" s="203" t="s">
        <v>212</v>
      </c>
      <c r="B14" s="203"/>
      <c r="C14" s="203"/>
      <c r="D14" s="203"/>
      <c r="E14" s="203"/>
      <c r="F14" s="203"/>
      <c r="G14" s="203"/>
      <c r="H14" s="203"/>
      <c r="I14" s="203"/>
      <c r="J14" s="203"/>
      <c r="K14" s="203"/>
      <c r="L14" s="203"/>
      <c r="M14" s="96"/>
    </row>
    <row r="15" spans="1:14" ht="24.95" customHeight="1">
      <c r="A15" s="1"/>
      <c r="B15" s="1"/>
      <c r="C15" s="211" t="s">
        <v>10</v>
      </c>
      <c r="D15" s="208" t="s">
        <v>4</v>
      </c>
      <c r="E15" s="209"/>
      <c r="F15" s="209"/>
      <c r="G15" s="209"/>
      <c r="H15" s="209"/>
      <c r="I15" s="209"/>
      <c r="J15" s="210"/>
      <c r="K15" s="215" t="s">
        <v>8</v>
      </c>
      <c r="L15" s="216"/>
    </row>
    <row r="16" spans="1:14" ht="39.75">
      <c r="A16" s="1"/>
      <c r="B16" s="1"/>
      <c r="C16" s="211"/>
      <c r="D16" s="103" t="s">
        <v>12</v>
      </c>
      <c r="E16" s="103">
        <v>2018</v>
      </c>
      <c r="F16" s="103">
        <v>2023</v>
      </c>
      <c r="G16" s="103">
        <v>2028</v>
      </c>
      <c r="H16" s="103">
        <v>2033</v>
      </c>
      <c r="I16" s="103">
        <v>2038</v>
      </c>
      <c r="J16" s="103">
        <v>2043</v>
      </c>
      <c r="K16" s="103" t="s">
        <v>5</v>
      </c>
      <c r="L16" s="101" t="s">
        <v>16</v>
      </c>
    </row>
    <row r="17" spans="1:14">
      <c r="A17" s="1"/>
      <c r="B17" s="1"/>
      <c r="C17" s="4" t="s">
        <v>2</v>
      </c>
      <c r="D17" s="8"/>
      <c r="E17" s="8">
        <v>63600</v>
      </c>
      <c r="F17" s="8">
        <v>72400</v>
      </c>
      <c r="G17" s="8">
        <v>80200</v>
      </c>
      <c r="H17" s="8">
        <v>87800</v>
      </c>
      <c r="I17" s="8">
        <v>95100</v>
      </c>
      <c r="J17" s="8">
        <v>102100</v>
      </c>
      <c r="K17" s="8">
        <v>49800</v>
      </c>
      <c r="L17" s="19">
        <v>3.1739961759082216</v>
      </c>
    </row>
    <row r="18" spans="1:14">
      <c r="A18" s="1"/>
      <c r="B18" s="1"/>
      <c r="C18" s="4" t="s">
        <v>1</v>
      </c>
      <c r="D18" s="8">
        <v>52300</v>
      </c>
      <c r="E18" s="8">
        <v>60900</v>
      </c>
      <c r="F18" s="8">
        <v>66800</v>
      </c>
      <c r="G18" s="8">
        <v>71500</v>
      </c>
      <c r="H18" s="8">
        <v>75800</v>
      </c>
      <c r="I18" s="8">
        <v>79600</v>
      </c>
      <c r="J18" s="8">
        <v>83100</v>
      </c>
      <c r="K18" s="8">
        <v>30800</v>
      </c>
      <c r="L18" s="19">
        <v>1.963033779477374</v>
      </c>
    </row>
    <row r="19" spans="1:14">
      <c r="A19" s="1"/>
      <c r="B19" s="1"/>
      <c r="C19" s="4" t="s">
        <v>0</v>
      </c>
      <c r="D19" s="8"/>
      <c r="E19" s="8">
        <v>58200</v>
      </c>
      <c r="F19" s="8">
        <v>61100</v>
      </c>
      <c r="G19" s="8">
        <v>62800</v>
      </c>
      <c r="H19" s="8">
        <v>63900</v>
      </c>
      <c r="I19" s="8">
        <v>64400</v>
      </c>
      <c r="J19" s="8">
        <v>64400</v>
      </c>
      <c r="K19" s="8">
        <v>12100</v>
      </c>
      <c r="L19" s="19">
        <v>0.77119184193753976</v>
      </c>
    </row>
    <row r="20" spans="1:14" s="1" customFormat="1" ht="24.95" customHeight="1">
      <c r="A20" s="121" t="s">
        <v>190</v>
      </c>
    </row>
    <row r="21" spans="1:14" s="1" customFormat="1" ht="14.1" customHeight="1">
      <c r="C21" s="229" t="s">
        <v>26</v>
      </c>
      <c r="D21" s="230"/>
      <c r="E21" s="230"/>
      <c r="F21" s="230"/>
      <c r="G21" s="231"/>
      <c r="H21" s="228" t="s">
        <v>218</v>
      </c>
      <c r="I21" s="228"/>
    </row>
    <row r="22" spans="1:14" s="1" customFormat="1" ht="41.1" customHeight="1">
      <c r="C22" s="234">
        <v>2006</v>
      </c>
      <c r="D22" s="234">
        <v>2013</v>
      </c>
      <c r="E22" s="234">
        <v>2014</v>
      </c>
      <c r="F22" s="226">
        <v>2015</v>
      </c>
      <c r="G22" s="232" t="s">
        <v>215</v>
      </c>
      <c r="H22" s="228"/>
      <c r="I22" s="228"/>
    </row>
    <row r="23" spans="1:14" s="1" customFormat="1" ht="39.75">
      <c r="C23" s="234"/>
      <c r="D23" s="234"/>
      <c r="E23" s="234"/>
      <c r="F23" s="227"/>
      <c r="G23" s="233"/>
      <c r="H23" s="28" t="s">
        <v>5</v>
      </c>
      <c r="I23" s="136" t="s">
        <v>16</v>
      </c>
    </row>
    <row r="24" spans="1:14" s="1" customFormat="1" ht="12.75">
      <c r="C24" s="32">
        <v>44100</v>
      </c>
      <c r="D24" s="32">
        <v>52300</v>
      </c>
      <c r="E24" s="32">
        <v>54400</v>
      </c>
      <c r="F24" s="32">
        <v>56400</v>
      </c>
      <c r="G24" s="32">
        <v>57800</v>
      </c>
      <c r="H24" s="128">
        <f>G24-C24</f>
        <v>13700</v>
      </c>
      <c r="I24" s="148">
        <f>((G24-C24)/C24)/10*100</f>
        <v>3.1065759637188206</v>
      </c>
    </row>
    <row r="25" spans="1:14">
      <c r="A25" s="1"/>
      <c r="B25" s="1"/>
      <c r="C25" s="1"/>
      <c r="D25" s="1"/>
      <c r="E25" s="1"/>
      <c r="F25" s="1"/>
      <c r="G25" s="1"/>
      <c r="H25" s="1"/>
      <c r="I25" s="1"/>
      <c r="J25" s="1"/>
      <c r="K25" s="1"/>
      <c r="L25" s="1"/>
      <c r="M25" s="1"/>
    </row>
    <row r="26" spans="1:14">
      <c r="A26" s="2" t="s">
        <v>9</v>
      </c>
      <c r="B26" s="1"/>
      <c r="C26" s="1"/>
      <c r="D26" s="1"/>
      <c r="E26" s="1"/>
      <c r="F26" s="1"/>
      <c r="G26" s="1"/>
      <c r="H26" s="1"/>
      <c r="I26" s="1"/>
      <c r="J26" s="1"/>
      <c r="K26" s="1"/>
      <c r="L26" s="1"/>
      <c r="M26" s="1"/>
      <c r="N26" s="1"/>
    </row>
    <row r="27" spans="1:14">
      <c r="A27" s="9" t="s">
        <v>219</v>
      </c>
      <c r="B27" s="1"/>
      <c r="C27" s="1"/>
      <c r="D27" s="1"/>
      <c r="E27" s="1"/>
      <c r="F27" s="1"/>
      <c r="G27" s="1"/>
      <c r="H27" s="1"/>
      <c r="I27" s="1"/>
      <c r="J27" s="1"/>
      <c r="K27" s="1"/>
      <c r="L27" s="1"/>
      <c r="M27" s="1"/>
      <c r="N27" s="1"/>
    </row>
    <row r="28" spans="1:14">
      <c r="A28" s="9" t="s">
        <v>18</v>
      </c>
      <c r="B28" s="1"/>
      <c r="C28" s="1"/>
      <c r="D28" s="1"/>
      <c r="E28" s="1"/>
      <c r="F28" s="1"/>
      <c r="G28" s="1"/>
      <c r="H28" s="1"/>
      <c r="I28" s="1"/>
      <c r="J28" s="1"/>
      <c r="K28" s="1"/>
      <c r="L28" s="1"/>
      <c r="M28" s="1"/>
      <c r="N28" s="1"/>
    </row>
    <row r="29" spans="1:14">
      <c r="A29" s="9" t="s">
        <v>19</v>
      </c>
      <c r="B29" s="1"/>
      <c r="C29" s="1"/>
      <c r="D29" s="1"/>
      <c r="E29" s="1"/>
      <c r="F29" s="1"/>
      <c r="G29" s="1"/>
      <c r="H29" s="1"/>
      <c r="I29" s="1"/>
      <c r="J29" s="1"/>
      <c r="K29" s="1"/>
      <c r="L29" s="1"/>
      <c r="M29" s="1"/>
      <c r="N29" s="1"/>
    </row>
    <row r="30" spans="1:14">
      <c r="A30" s="9" t="s">
        <v>213</v>
      </c>
      <c r="B30" s="1"/>
      <c r="C30" s="1"/>
      <c r="D30" s="1"/>
      <c r="E30" s="1"/>
      <c r="F30" s="1"/>
      <c r="G30" s="1"/>
      <c r="H30" s="1"/>
      <c r="I30" s="1"/>
      <c r="J30" s="1"/>
      <c r="K30" s="1"/>
      <c r="L30" s="1"/>
      <c r="M30" s="1"/>
      <c r="N30" s="1"/>
    </row>
    <row r="31" spans="1:14">
      <c r="A31" s="9" t="s">
        <v>20</v>
      </c>
      <c r="B31" s="1"/>
      <c r="C31" s="1"/>
      <c r="D31" s="1"/>
      <c r="E31" s="1"/>
      <c r="F31" s="1"/>
      <c r="G31" s="1"/>
      <c r="H31" s="1"/>
      <c r="I31" s="1"/>
      <c r="J31" s="1"/>
      <c r="K31" s="1"/>
      <c r="L31" s="1"/>
      <c r="M31" s="1"/>
      <c r="N31" s="1"/>
    </row>
    <row r="32" spans="1:14" s="1" customFormat="1" ht="39.950000000000003" customHeight="1">
      <c r="A32" s="225" t="s">
        <v>214</v>
      </c>
      <c r="B32" s="225"/>
      <c r="C32" s="225"/>
      <c r="D32" s="225"/>
      <c r="E32" s="225"/>
      <c r="F32" s="225"/>
      <c r="G32" s="225"/>
      <c r="H32" s="225"/>
      <c r="I32" s="225"/>
      <c r="J32" s="225"/>
      <c r="K32" s="225"/>
      <c r="L32" s="225"/>
      <c r="M32" s="225"/>
      <c r="N32" s="225"/>
    </row>
    <row r="33" spans="1:14" s="1" customFormat="1" ht="15" customHeight="1">
      <c r="A33" s="137" t="s">
        <v>216</v>
      </c>
      <c r="B33" s="137"/>
      <c r="C33" s="137"/>
      <c r="D33" s="137"/>
      <c r="E33" s="137"/>
      <c r="F33" s="137"/>
      <c r="G33" s="137"/>
      <c r="H33" s="137"/>
      <c r="I33" s="137"/>
      <c r="J33" s="137"/>
      <c r="K33" s="137"/>
      <c r="L33" s="137"/>
      <c r="M33" s="137"/>
      <c r="N33" s="137"/>
    </row>
    <row r="34" spans="1:14" s="1" customFormat="1" ht="22.5" customHeight="1">
      <c r="A34" s="10" t="s">
        <v>17</v>
      </c>
    </row>
  </sheetData>
  <mergeCells count="22">
    <mergeCell ref="A2:N2"/>
    <mergeCell ref="B11:C11"/>
    <mergeCell ref="C15:C16"/>
    <mergeCell ref="D15:J15"/>
    <mergeCell ref="K15:L15"/>
    <mergeCell ref="A14:L14"/>
    <mergeCell ref="A3:M3"/>
    <mergeCell ref="B4:B5"/>
    <mergeCell ref="C4:K4"/>
    <mergeCell ref="L4:M4"/>
    <mergeCell ref="A10:M10"/>
    <mergeCell ref="D11:G11"/>
    <mergeCell ref="D12:E12"/>
    <mergeCell ref="F12:G12"/>
    <mergeCell ref="F22:F23"/>
    <mergeCell ref="H21:I22"/>
    <mergeCell ref="C21:G21"/>
    <mergeCell ref="G22:G23"/>
    <mergeCell ref="A32:N32"/>
    <mergeCell ref="C22:C23"/>
    <mergeCell ref="D22:D23"/>
    <mergeCell ref="E22:E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2" sqref="A2:N2"/>
    </sheetView>
  </sheetViews>
  <sheetFormatPr defaultColWidth="8.5703125" defaultRowHeight="15"/>
  <cols>
    <col min="1" max="1" width="8.140625" style="11" customWidth="1"/>
    <col min="2" max="2" width="12" style="11" customWidth="1"/>
    <col min="3" max="3" width="10.85546875" style="11" customWidth="1"/>
    <col min="4" max="5" width="9.42578125" style="11" bestFit="1" customWidth="1"/>
    <col min="6" max="6" width="9.28515625" style="11" bestFit="1" customWidth="1"/>
    <col min="7" max="16384" width="8.5703125" style="11"/>
  </cols>
  <sheetData>
    <row r="1" spans="1:14" ht="24.95" customHeight="1">
      <c r="A1" s="60" t="s">
        <v>195</v>
      </c>
      <c r="B1" s="1"/>
      <c r="C1" s="1"/>
      <c r="D1" s="1"/>
      <c r="E1" s="1"/>
      <c r="F1" s="1"/>
      <c r="G1" s="1"/>
      <c r="H1" s="1"/>
      <c r="I1" s="1"/>
      <c r="J1" s="1"/>
      <c r="K1" s="1"/>
      <c r="L1" s="1"/>
      <c r="M1" s="1"/>
    </row>
    <row r="2" spans="1:14" s="1" customFormat="1" ht="130.5"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54">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372400</v>
      </c>
      <c r="E6" s="8">
        <v>390000</v>
      </c>
      <c r="F6" s="8">
        <v>414000</v>
      </c>
      <c r="G6" s="8">
        <v>438300</v>
      </c>
      <c r="H6" s="8">
        <v>462000</v>
      </c>
      <c r="I6" s="8">
        <v>484600</v>
      </c>
      <c r="J6" s="8">
        <v>505600</v>
      </c>
      <c r="K6" s="8">
        <v>525300</v>
      </c>
      <c r="L6" s="8">
        <v>100200</v>
      </c>
      <c r="M6" s="19">
        <v>1</v>
      </c>
    </row>
    <row r="7" spans="1:14">
      <c r="A7" s="1"/>
      <c r="B7" s="4" t="s">
        <v>1</v>
      </c>
      <c r="C7" s="8">
        <v>361800</v>
      </c>
      <c r="D7" s="8">
        <v>367900</v>
      </c>
      <c r="E7" s="8">
        <v>375600</v>
      </c>
      <c r="F7" s="8">
        <v>389000</v>
      </c>
      <c r="G7" s="8">
        <v>401800</v>
      </c>
      <c r="H7" s="8">
        <v>413300</v>
      </c>
      <c r="I7" s="8">
        <v>422900</v>
      </c>
      <c r="J7" s="8">
        <v>430200</v>
      </c>
      <c r="K7" s="8">
        <v>435500</v>
      </c>
      <c r="L7" s="8">
        <v>51500</v>
      </c>
      <c r="M7" s="19">
        <v>0.5</v>
      </c>
    </row>
    <row r="8" spans="1:14">
      <c r="A8" s="1"/>
      <c r="B8" s="4" t="s">
        <v>0</v>
      </c>
      <c r="C8" s="8"/>
      <c r="D8" s="8">
        <v>363500</v>
      </c>
      <c r="E8" s="8">
        <v>361300</v>
      </c>
      <c r="F8" s="8">
        <v>364100</v>
      </c>
      <c r="G8" s="8">
        <v>365800</v>
      </c>
      <c r="H8" s="8">
        <v>365600</v>
      </c>
      <c r="I8" s="8">
        <v>362900</v>
      </c>
      <c r="J8" s="8">
        <v>357400</v>
      </c>
      <c r="K8" s="8">
        <v>349200</v>
      </c>
      <c r="L8" s="8">
        <v>3800</v>
      </c>
      <c r="M8" s="19">
        <v>0</v>
      </c>
    </row>
    <row r="9" spans="1:14">
      <c r="A9" s="1"/>
      <c r="B9" s="6"/>
      <c r="C9" s="6"/>
      <c r="D9" s="6"/>
      <c r="E9" s="6"/>
      <c r="F9" s="6"/>
      <c r="G9" s="6"/>
      <c r="H9" s="6"/>
      <c r="I9" s="6"/>
      <c r="J9" s="6"/>
      <c r="K9" s="6"/>
      <c r="L9" s="6"/>
      <c r="M9" s="6"/>
    </row>
    <row r="10" spans="1:14" s="1" customFormat="1" ht="24.95" customHeight="1">
      <c r="A10" s="212" t="s">
        <v>27</v>
      </c>
      <c r="B10" s="212"/>
      <c r="C10" s="212"/>
      <c r="D10" s="212"/>
      <c r="E10" s="212"/>
      <c r="F10" s="212"/>
      <c r="G10" s="212"/>
      <c r="H10" s="212"/>
      <c r="I10" s="212"/>
      <c r="J10" s="212"/>
      <c r="K10" s="212"/>
      <c r="L10" s="212"/>
      <c r="M10" s="212"/>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-9300</v>
      </c>
      <c r="C13" s="22">
        <v>-2.6</v>
      </c>
      <c r="D13" s="208" t="s">
        <v>29</v>
      </c>
      <c r="E13" s="210"/>
      <c r="F13" s="208" t="s">
        <v>1</v>
      </c>
      <c r="G13" s="210"/>
      <c r="H13" s="13"/>
      <c r="I13" s="13"/>
      <c r="J13" s="13"/>
      <c r="K13" s="13"/>
      <c r="L13" s="13"/>
      <c r="M13" s="13"/>
    </row>
    <row r="14" spans="1:14" s="1" customFormat="1" ht="12.75">
      <c r="B14" s="105"/>
      <c r="C14" s="106"/>
      <c r="D14" s="102"/>
      <c r="E14" s="102"/>
      <c r="F14" s="102"/>
      <c r="G14" s="102"/>
      <c r="H14" s="13"/>
      <c r="I14" s="13"/>
      <c r="J14" s="13"/>
      <c r="K14" s="13"/>
      <c r="L14" s="13"/>
      <c r="M14" s="13"/>
    </row>
    <row r="15" spans="1:14" s="18" customFormat="1" ht="24.95" customHeight="1">
      <c r="A15" s="203" t="s">
        <v>212</v>
      </c>
      <c r="B15" s="203"/>
      <c r="C15" s="203"/>
      <c r="D15" s="203"/>
      <c r="E15" s="203"/>
      <c r="F15" s="203"/>
      <c r="G15" s="203"/>
      <c r="H15" s="203"/>
      <c r="I15" s="203"/>
      <c r="J15" s="203"/>
      <c r="K15" s="203"/>
      <c r="L15" s="203"/>
      <c r="M15" s="96"/>
    </row>
    <row r="16" spans="1:14" ht="24.95" customHeight="1">
      <c r="A16" s="1"/>
      <c r="B16" s="1"/>
      <c r="C16" s="211" t="s">
        <v>10</v>
      </c>
      <c r="D16" s="208" t="s">
        <v>4</v>
      </c>
      <c r="E16" s="209"/>
      <c r="F16" s="209"/>
      <c r="G16" s="209"/>
      <c r="H16" s="209"/>
      <c r="I16" s="209"/>
      <c r="J16" s="210"/>
      <c r="K16" s="215" t="s">
        <v>8</v>
      </c>
      <c r="L16" s="216"/>
    </row>
    <row r="17" spans="1:14" ht="54">
      <c r="A17" s="1"/>
      <c r="B17" s="1"/>
      <c r="C17" s="211"/>
      <c r="D17" s="103" t="s">
        <v>12</v>
      </c>
      <c r="E17" s="103">
        <v>2018</v>
      </c>
      <c r="F17" s="103">
        <v>2023</v>
      </c>
      <c r="G17" s="103">
        <v>2028</v>
      </c>
      <c r="H17" s="103">
        <v>2033</v>
      </c>
      <c r="I17" s="103">
        <v>2038</v>
      </c>
      <c r="J17" s="103">
        <v>2043</v>
      </c>
      <c r="K17" s="103" t="s">
        <v>5</v>
      </c>
      <c r="L17" s="101" t="s">
        <v>16</v>
      </c>
    </row>
    <row r="18" spans="1:14">
      <c r="A18" s="1"/>
      <c r="B18" s="1"/>
      <c r="C18" s="4" t="s">
        <v>2</v>
      </c>
      <c r="D18" s="8"/>
      <c r="E18" s="8">
        <v>396600</v>
      </c>
      <c r="F18" s="8">
        <v>428500</v>
      </c>
      <c r="G18" s="8">
        <v>454500</v>
      </c>
      <c r="H18" s="8">
        <v>479900</v>
      </c>
      <c r="I18" s="8">
        <v>504000</v>
      </c>
      <c r="J18" s="8">
        <v>526800</v>
      </c>
      <c r="K18" s="8">
        <v>170100</v>
      </c>
      <c r="L18" s="19">
        <v>1.5895710681244746</v>
      </c>
    </row>
    <row r="19" spans="1:14">
      <c r="A19" s="1"/>
      <c r="B19" s="1"/>
      <c r="C19" s="4" t="s">
        <v>1</v>
      </c>
      <c r="D19" s="8">
        <v>356700</v>
      </c>
      <c r="E19" s="8">
        <v>387200</v>
      </c>
      <c r="F19" s="8">
        <v>408800</v>
      </c>
      <c r="G19" s="8">
        <v>423800</v>
      </c>
      <c r="H19" s="8">
        <v>437500</v>
      </c>
      <c r="I19" s="8">
        <v>449100</v>
      </c>
      <c r="J19" s="8">
        <v>459100</v>
      </c>
      <c r="K19" s="8">
        <v>102400</v>
      </c>
      <c r="L19" s="19">
        <v>0.95691991402672649</v>
      </c>
    </row>
    <row r="20" spans="1:14">
      <c r="A20" s="1"/>
      <c r="B20" s="1"/>
      <c r="C20" s="4" t="s">
        <v>0</v>
      </c>
      <c r="D20" s="8"/>
      <c r="E20" s="8">
        <v>377700</v>
      </c>
      <c r="F20" s="8">
        <v>389100</v>
      </c>
      <c r="G20" s="8">
        <v>393100</v>
      </c>
      <c r="H20" s="8">
        <v>395000</v>
      </c>
      <c r="I20" s="8">
        <v>394700</v>
      </c>
      <c r="J20" s="8">
        <v>392200</v>
      </c>
      <c r="K20" s="8">
        <v>35500</v>
      </c>
      <c r="L20" s="19">
        <v>0.33174469675731244</v>
      </c>
    </row>
    <row r="21" spans="1:14">
      <c r="A21" s="1"/>
      <c r="B21" s="1"/>
      <c r="C21" s="16"/>
      <c r="D21" s="17"/>
      <c r="E21" s="17"/>
      <c r="F21" s="17"/>
      <c r="G21" s="17"/>
      <c r="H21" s="17"/>
      <c r="I21" s="17"/>
      <c r="J21" s="17"/>
      <c r="K21" s="17"/>
      <c r="L21" s="24"/>
    </row>
    <row r="22" spans="1:14" s="1" customFormat="1" ht="24.95" customHeight="1">
      <c r="A22" s="121" t="s">
        <v>190</v>
      </c>
    </row>
    <row r="23" spans="1:14" s="1" customFormat="1" ht="14.1" customHeight="1">
      <c r="C23" s="204" t="s">
        <v>26</v>
      </c>
      <c r="D23" s="205"/>
      <c r="E23" s="205"/>
      <c r="F23" s="205"/>
      <c r="G23" s="206"/>
      <c r="H23" s="224" t="s">
        <v>218</v>
      </c>
      <c r="I23" s="224"/>
    </row>
    <row r="24" spans="1:14" s="1" customFormat="1" ht="41.1" customHeight="1">
      <c r="C24" s="219">
        <v>2006</v>
      </c>
      <c r="D24" s="219">
        <v>2013</v>
      </c>
      <c r="E24" s="220">
        <v>2014</v>
      </c>
      <c r="F24" s="222">
        <v>2015</v>
      </c>
      <c r="G24" s="236" t="s">
        <v>215</v>
      </c>
      <c r="H24" s="224"/>
      <c r="I24" s="224"/>
    </row>
    <row r="25" spans="1:14" s="1" customFormat="1" ht="54">
      <c r="C25" s="219"/>
      <c r="D25" s="219"/>
      <c r="E25" s="220"/>
      <c r="F25" s="223"/>
      <c r="G25" s="237"/>
      <c r="H25" s="20" t="s">
        <v>5</v>
      </c>
      <c r="I25" s="136" t="s">
        <v>16</v>
      </c>
    </row>
    <row r="26" spans="1:14" s="1" customFormat="1" ht="12.75">
      <c r="C26" s="132">
        <v>361800</v>
      </c>
      <c r="D26" s="132">
        <v>356700</v>
      </c>
      <c r="E26" s="132">
        <v>361900</v>
      </c>
      <c r="F26" s="132">
        <v>367800</v>
      </c>
      <c r="G26" s="147">
        <v>375000</v>
      </c>
      <c r="H26" s="128">
        <f>G26-C26</f>
        <v>13200</v>
      </c>
      <c r="I26" s="148">
        <f>((G26-C26)/C26)/10*100</f>
        <v>0.36484245439469321</v>
      </c>
    </row>
    <row r="27" spans="1:14" s="1" customFormat="1" ht="12.75">
      <c r="C27" s="25"/>
      <c r="D27" s="25"/>
      <c r="E27" s="25"/>
      <c r="F27" s="25"/>
      <c r="G27" s="24"/>
      <c r="H27" s="25"/>
      <c r="I27" s="24"/>
    </row>
    <row r="28" spans="1:14">
      <c r="A28" s="2" t="s">
        <v>9</v>
      </c>
      <c r="B28" s="1"/>
      <c r="C28" s="1"/>
      <c r="D28" s="1"/>
      <c r="E28" s="1"/>
      <c r="F28" s="1"/>
      <c r="G28" s="1"/>
      <c r="H28" s="1"/>
      <c r="I28" s="1"/>
      <c r="J28" s="1"/>
      <c r="K28" s="1"/>
      <c r="L28" s="1"/>
      <c r="M28" s="1"/>
      <c r="N28" s="1"/>
    </row>
    <row r="29" spans="1:14">
      <c r="A29" s="9" t="s">
        <v>219</v>
      </c>
      <c r="B29" s="1"/>
      <c r="C29" s="1"/>
      <c r="D29" s="1"/>
      <c r="E29" s="1"/>
      <c r="F29" s="1"/>
      <c r="G29" s="1"/>
      <c r="H29" s="1"/>
      <c r="I29" s="1"/>
      <c r="J29" s="1"/>
      <c r="K29" s="1"/>
      <c r="L29" s="1"/>
      <c r="M29" s="1"/>
      <c r="N29" s="1"/>
    </row>
    <row r="30" spans="1:14">
      <c r="A30" s="9" t="s">
        <v>18</v>
      </c>
      <c r="B30" s="1"/>
      <c r="C30" s="1"/>
      <c r="D30" s="1"/>
      <c r="E30" s="1"/>
      <c r="F30" s="1"/>
      <c r="G30" s="1"/>
      <c r="H30" s="1"/>
      <c r="I30" s="1"/>
      <c r="J30" s="1"/>
      <c r="K30" s="1"/>
      <c r="L30" s="1"/>
      <c r="M30" s="1"/>
      <c r="N30" s="1"/>
    </row>
    <row r="31" spans="1:14">
      <c r="A31" s="9" t="s">
        <v>19</v>
      </c>
      <c r="B31" s="1"/>
      <c r="C31" s="1"/>
      <c r="D31" s="1"/>
      <c r="E31" s="1"/>
      <c r="F31" s="1"/>
      <c r="G31" s="1"/>
      <c r="H31" s="1"/>
      <c r="I31" s="1"/>
      <c r="J31" s="1"/>
      <c r="K31" s="1"/>
      <c r="L31" s="1"/>
      <c r="M31" s="1"/>
      <c r="N31" s="1"/>
    </row>
    <row r="32" spans="1:14">
      <c r="A32" s="9" t="s">
        <v>213</v>
      </c>
      <c r="B32" s="1"/>
      <c r="C32" s="1"/>
      <c r="D32" s="1"/>
      <c r="E32" s="1"/>
      <c r="F32" s="1"/>
      <c r="G32" s="1"/>
      <c r="H32" s="1"/>
      <c r="I32" s="1"/>
      <c r="J32" s="1"/>
      <c r="K32" s="1"/>
      <c r="L32" s="1"/>
      <c r="M32" s="1"/>
      <c r="N32" s="1"/>
    </row>
    <row r="33" spans="1:14">
      <c r="A33" s="9" t="s">
        <v>20</v>
      </c>
      <c r="B33" s="1"/>
      <c r="C33" s="1"/>
      <c r="D33" s="1"/>
      <c r="E33" s="1"/>
      <c r="F33" s="1"/>
      <c r="G33" s="1"/>
      <c r="H33" s="1"/>
      <c r="I33" s="1"/>
      <c r="J33" s="1"/>
      <c r="K33" s="1"/>
      <c r="L33" s="1"/>
      <c r="M33" s="1"/>
      <c r="N33" s="1"/>
    </row>
    <row r="34" spans="1:14" s="1" customFormat="1" ht="12.75">
      <c r="A34" s="225" t="s">
        <v>214</v>
      </c>
      <c r="B34" s="225"/>
      <c r="C34" s="225"/>
      <c r="D34" s="225"/>
      <c r="E34" s="225"/>
      <c r="F34" s="225"/>
      <c r="G34" s="225"/>
      <c r="H34" s="225"/>
      <c r="I34" s="225"/>
      <c r="J34" s="225"/>
      <c r="K34" s="225"/>
      <c r="L34" s="225"/>
      <c r="M34" s="225"/>
      <c r="N34" s="225"/>
    </row>
    <row r="35" spans="1:14" s="1" customFormat="1" ht="15.6" customHeight="1">
      <c r="A35" s="225" t="s">
        <v>216</v>
      </c>
      <c r="B35" s="225"/>
      <c r="C35" s="225"/>
      <c r="D35" s="225"/>
      <c r="E35" s="225"/>
      <c r="F35" s="225"/>
      <c r="G35" s="225"/>
      <c r="H35" s="225"/>
      <c r="I35" s="225"/>
      <c r="J35" s="225"/>
      <c r="K35" s="225"/>
      <c r="L35" s="225"/>
      <c r="M35" s="225"/>
      <c r="N35" s="137"/>
    </row>
    <row r="36" spans="1:14" s="1" customFormat="1" ht="21.6" customHeight="1">
      <c r="A36" s="10" t="s">
        <v>17</v>
      </c>
    </row>
  </sheetData>
  <mergeCells count="25">
    <mergeCell ref="A15:L15"/>
    <mergeCell ref="A2:N2"/>
    <mergeCell ref="D13:E13"/>
    <mergeCell ref="F13:G13"/>
    <mergeCell ref="L4:M4"/>
    <mergeCell ref="A10:M10"/>
    <mergeCell ref="B11:C11"/>
    <mergeCell ref="D11:G11"/>
    <mergeCell ref="D12:E12"/>
    <mergeCell ref="F12:G12"/>
    <mergeCell ref="A3:M3"/>
    <mergeCell ref="B4:B5"/>
    <mergeCell ref="C4:K4"/>
    <mergeCell ref="C16:C17"/>
    <mergeCell ref="D16:J16"/>
    <mergeCell ref="K16:L16"/>
    <mergeCell ref="F24:F25"/>
    <mergeCell ref="H23:I24"/>
    <mergeCell ref="G24:G25"/>
    <mergeCell ref="A35:M35"/>
    <mergeCell ref="C23:G23"/>
    <mergeCell ref="A34:N34"/>
    <mergeCell ref="C24:C25"/>
    <mergeCell ref="D24:D25"/>
    <mergeCell ref="E24:E2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A2" sqref="A2:N2"/>
    </sheetView>
  </sheetViews>
  <sheetFormatPr defaultColWidth="8.5703125" defaultRowHeight="15"/>
  <cols>
    <col min="1" max="2" width="8.5703125" style="11"/>
    <col min="3" max="3" width="10.85546875" style="11" bestFit="1" customWidth="1"/>
    <col min="4" max="4" width="8.42578125" style="11" bestFit="1" customWidth="1"/>
    <col min="5" max="16384" width="8.5703125" style="11"/>
  </cols>
  <sheetData>
    <row r="1" spans="1:14" ht="24.95" customHeight="1">
      <c r="A1" s="60" t="s">
        <v>196</v>
      </c>
      <c r="B1" s="1"/>
      <c r="C1" s="1"/>
      <c r="D1" s="1"/>
      <c r="E1" s="1"/>
      <c r="F1" s="1"/>
      <c r="G1" s="1"/>
      <c r="H1" s="1"/>
      <c r="I1" s="1"/>
      <c r="J1" s="1"/>
      <c r="K1" s="1"/>
      <c r="L1" s="1"/>
      <c r="M1" s="1"/>
    </row>
    <row r="2" spans="1:14" s="1" customFormat="1" ht="129.75"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54">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42100</v>
      </c>
      <c r="E6" s="8">
        <v>49800</v>
      </c>
      <c r="F6" s="8">
        <v>56600</v>
      </c>
      <c r="G6" s="8">
        <v>63700</v>
      </c>
      <c r="H6" s="8">
        <v>71000</v>
      </c>
      <c r="I6" s="8">
        <v>78500</v>
      </c>
      <c r="J6" s="8">
        <v>86100</v>
      </c>
      <c r="K6" s="8">
        <v>93800</v>
      </c>
      <c r="L6" s="8">
        <v>36100</v>
      </c>
      <c r="M6" s="19">
        <v>2.9</v>
      </c>
    </row>
    <row r="7" spans="1:14">
      <c r="A7" s="1"/>
      <c r="B7" s="4" t="s">
        <v>1</v>
      </c>
      <c r="C7" s="8">
        <v>34900</v>
      </c>
      <c r="D7" s="8">
        <v>41100</v>
      </c>
      <c r="E7" s="8">
        <v>46400</v>
      </c>
      <c r="F7" s="8">
        <v>50800</v>
      </c>
      <c r="G7" s="8">
        <v>55300</v>
      </c>
      <c r="H7" s="8">
        <v>59700</v>
      </c>
      <c r="I7" s="8">
        <v>64200</v>
      </c>
      <c r="J7" s="8">
        <v>68500</v>
      </c>
      <c r="K7" s="8">
        <v>72700</v>
      </c>
      <c r="L7" s="8">
        <v>24800</v>
      </c>
      <c r="M7" s="19">
        <v>2.2000000000000002</v>
      </c>
    </row>
    <row r="8" spans="1:14">
      <c r="A8" s="1"/>
      <c r="B8" s="4" t="s">
        <v>0</v>
      </c>
      <c r="C8" s="8"/>
      <c r="D8" s="8">
        <v>40000</v>
      </c>
      <c r="E8" s="8">
        <v>43100</v>
      </c>
      <c r="F8" s="8">
        <v>45000</v>
      </c>
      <c r="G8" s="8">
        <v>46800</v>
      </c>
      <c r="H8" s="8">
        <v>48600</v>
      </c>
      <c r="I8" s="8">
        <v>50100</v>
      </c>
      <c r="J8" s="8">
        <v>51300</v>
      </c>
      <c r="K8" s="8">
        <v>52300</v>
      </c>
      <c r="L8" s="8">
        <v>13600</v>
      </c>
      <c r="M8" s="19">
        <v>1.3</v>
      </c>
    </row>
    <row r="9" spans="1:14">
      <c r="A9" s="1"/>
      <c r="B9" s="29"/>
      <c r="C9" s="30"/>
      <c r="D9" s="30"/>
      <c r="E9" s="30"/>
      <c r="F9" s="30"/>
      <c r="G9" s="30"/>
      <c r="H9" s="30"/>
      <c r="I9" s="30"/>
      <c r="J9" s="30"/>
      <c r="K9" s="30"/>
      <c r="L9" s="30"/>
      <c r="M9" s="31"/>
    </row>
    <row r="10" spans="1:14" s="1" customFormat="1" ht="24.95" customHeight="1">
      <c r="A10" s="212" t="s">
        <v>27</v>
      </c>
      <c r="B10" s="212"/>
      <c r="C10" s="212"/>
      <c r="D10" s="212"/>
      <c r="E10" s="212"/>
      <c r="F10" s="212"/>
      <c r="G10" s="212"/>
      <c r="H10" s="212"/>
      <c r="I10" s="212"/>
      <c r="J10" s="212"/>
      <c r="K10" s="212"/>
      <c r="L10" s="212"/>
      <c r="M10" s="212"/>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2600</v>
      </c>
      <c r="C13" s="22">
        <v>5.5</v>
      </c>
      <c r="D13" s="208" t="s">
        <v>2</v>
      </c>
      <c r="E13" s="210"/>
      <c r="F13" s="208" t="s">
        <v>28</v>
      </c>
      <c r="G13" s="210"/>
      <c r="H13" s="13"/>
      <c r="I13" s="13"/>
      <c r="J13" s="13"/>
      <c r="K13" s="13"/>
      <c r="L13" s="13"/>
      <c r="M13" s="13"/>
    </row>
    <row r="14" spans="1:14">
      <c r="A14" s="1"/>
      <c r="B14" s="13"/>
      <c r="C14" s="13"/>
      <c r="D14" s="13"/>
      <c r="E14" s="13"/>
      <c r="F14" s="13"/>
      <c r="G14" s="13"/>
      <c r="H14" s="13"/>
      <c r="I14" s="13"/>
      <c r="J14" s="13"/>
      <c r="K14" s="13"/>
      <c r="L14" s="13"/>
      <c r="M14" s="13"/>
    </row>
    <row r="15" spans="1:14" ht="24.95" customHeight="1">
      <c r="A15" s="203" t="s">
        <v>212</v>
      </c>
      <c r="B15" s="203"/>
      <c r="C15" s="203"/>
      <c r="D15" s="203"/>
      <c r="E15" s="203"/>
      <c r="F15" s="203"/>
      <c r="G15" s="203"/>
      <c r="H15" s="203"/>
      <c r="I15" s="203"/>
      <c r="J15" s="203"/>
      <c r="K15" s="203"/>
      <c r="L15" s="203"/>
      <c r="M15" s="96"/>
    </row>
    <row r="16" spans="1:14" ht="24.95" customHeight="1">
      <c r="A16" s="1"/>
      <c r="B16" s="1"/>
      <c r="C16" s="211" t="s">
        <v>10</v>
      </c>
      <c r="D16" s="208" t="s">
        <v>4</v>
      </c>
      <c r="E16" s="209"/>
      <c r="F16" s="209"/>
      <c r="G16" s="209"/>
      <c r="H16" s="209"/>
      <c r="I16" s="209"/>
      <c r="J16" s="210"/>
      <c r="K16" s="215" t="s">
        <v>8</v>
      </c>
      <c r="L16" s="216"/>
    </row>
    <row r="17" spans="1:14" ht="54">
      <c r="A17" s="1"/>
      <c r="B17" s="1"/>
      <c r="C17" s="211"/>
      <c r="D17" s="103" t="s">
        <v>12</v>
      </c>
      <c r="E17" s="103">
        <v>2018</v>
      </c>
      <c r="F17" s="103">
        <v>2023</v>
      </c>
      <c r="G17" s="103">
        <v>2028</v>
      </c>
      <c r="H17" s="103">
        <v>2033</v>
      </c>
      <c r="I17" s="103">
        <v>2038</v>
      </c>
      <c r="J17" s="103">
        <v>2043</v>
      </c>
      <c r="K17" s="103" t="s">
        <v>5</v>
      </c>
      <c r="L17" s="101" t="s">
        <v>16</v>
      </c>
    </row>
    <row r="18" spans="1:14">
      <c r="A18" s="1"/>
      <c r="B18" s="1"/>
      <c r="C18" s="4" t="s">
        <v>2</v>
      </c>
      <c r="D18" s="8"/>
      <c r="E18" s="8">
        <v>65100</v>
      </c>
      <c r="F18" s="8">
        <v>78600</v>
      </c>
      <c r="G18" s="8">
        <v>89600</v>
      </c>
      <c r="H18" s="8">
        <v>100700</v>
      </c>
      <c r="I18" s="8">
        <v>111800</v>
      </c>
      <c r="J18" s="8">
        <v>122800</v>
      </c>
      <c r="K18" s="8">
        <v>76100</v>
      </c>
      <c r="L18" s="19">
        <v>5.4318344039971453</v>
      </c>
    </row>
    <row r="19" spans="1:14">
      <c r="A19" s="1"/>
      <c r="B19" s="1"/>
      <c r="C19" s="4" t="s">
        <v>1</v>
      </c>
      <c r="D19" s="8">
        <v>46700</v>
      </c>
      <c r="E19" s="8">
        <v>61900</v>
      </c>
      <c r="F19" s="8">
        <v>71900</v>
      </c>
      <c r="G19" s="8">
        <v>79200</v>
      </c>
      <c r="H19" s="8">
        <v>86200</v>
      </c>
      <c r="I19" s="8">
        <v>92900</v>
      </c>
      <c r="J19" s="8">
        <v>99500</v>
      </c>
      <c r="K19" s="8">
        <v>52800</v>
      </c>
      <c r="L19" s="19">
        <v>3.7687366167023555</v>
      </c>
    </row>
    <row r="20" spans="1:14">
      <c r="A20" s="1"/>
      <c r="B20" s="1"/>
      <c r="C20" s="4" t="s">
        <v>0</v>
      </c>
      <c r="D20" s="8"/>
      <c r="E20" s="8">
        <v>58700</v>
      </c>
      <c r="F20" s="8">
        <v>65200</v>
      </c>
      <c r="G20" s="8">
        <v>68700</v>
      </c>
      <c r="H20" s="8">
        <v>71700</v>
      </c>
      <c r="I20" s="8">
        <v>74300</v>
      </c>
      <c r="J20" s="8">
        <v>76500</v>
      </c>
      <c r="K20" s="8">
        <v>29800</v>
      </c>
      <c r="L20" s="19">
        <v>2.1270521056388292</v>
      </c>
    </row>
    <row r="21" spans="1:14">
      <c r="A21" s="1"/>
      <c r="B21" s="1"/>
      <c r="C21" s="1"/>
      <c r="D21" s="1"/>
      <c r="E21" s="1"/>
      <c r="F21" s="1"/>
      <c r="G21" s="1"/>
      <c r="H21" s="1"/>
      <c r="I21" s="1"/>
      <c r="J21" s="1"/>
      <c r="K21" s="1"/>
      <c r="L21" s="1"/>
      <c r="M21" s="1"/>
    </row>
    <row r="22" spans="1:14" s="1" customFormat="1" ht="24.95" customHeight="1">
      <c r="A22" s="121" t="s">
        <v>190</v>
      </c>
    </row>
    <row r="23" spans="1:14" s="1" customFormat="1" ht="14.1" customHeight="1">
      <c r="C23" s="204" t="s">
        <v>26</v>
      </c>
      <c r="D23" s="205"/>
      <c r="E23" s="205"/>
      <c r="F23" s="205"/>
      <c r="G23" s="206"/>
      <c r="H23" s="224" t="s">
        <v>218</v>
      </c>
      <c r="I23" s="224"/>
    </row>
    <row r="24" spans="1:14" s="1" customFormat="1" ht="41.1" customHeight="1">
      <c r="C24" s="219">
        <v>2006</v>
      </c>
      <c r="D24" s="219">
        <v>2013</v>
      </c>
      <c r="E24" s="220">
        <v>2014</v>
      </c>
      <c r="F24" s="222">
        <v>2015</v>
      </c>
      <c r="G24" s="236" t="s">
        <v>215</v>
      </c>
      <c r="H24" s="224"/>
      <c r="I24" s="224"/>
    </row>
    <row r="25" spans="1:14" s="1" customFormat="1" ht="54">
      <c r="C25" s="219"/>
      <c r="D25" s="219"/>
      <c r="E25" s="220"/>
      <c r="F25" s="223"/>
      <c r="G25" s="237"/>
      <c r="H25" s="20" t="s">
        <v>5</v>
      </c>
      <c r="I25" s="136" t="s">
        <v>16</v>
      </c>
    </row>
    <row r="26" spans="1:14" s="1" customFormat="1" ht="12.75">
      <c r="C26" s="132">
        <v>34900</v>
      </c>
      <c r="D26" s="132">
        <v>46700</v>
      </c>
      <c r="E26" s="132">
        <v>49500</v>
      </c>
      <c r="F26" s="132">
        <v>52700</v>
      </c>
      <c r="G26" s="132">
        <v>56200</v>
      </c>
      <c r="H26" s="128">
        <f>G26-C26</f>
        <v>21300</v>
      </c>
      <c r="I26" s="148">
        <f>((G26-C26)/C26)/10*100</f>
        <v>6.1031518624641832</v>
      </c>
    </row>
    <row r="27" spans="1:14" s="1" customFormat="1" ht="12.75">
      <c r="C27" s="25"/>
      <c r="D27" s="25"/>
      <c r="E27" s="25"/>
      <c r="F27" s="25"/>
      <c r="G27" s="24"/>
      <c r="H27" s="25"/>
      <c r="I27" s="24"/>
    </row>
    <row r="28" spans="1:14" s="1" customFormat="1" ht="12.75">
      <c r="C28" s="25"/>
      <c r="D28" s="25"/>
      <c r="E28" s="25"/>
      <c r="F28" s="25"/>
      <c r="G28" s="24"/>
      <c r="H28" s="25"/>
      <c r="I28" s="24"/>
    </row>
    <row r="29" spans="1:14">
      <c r="A29" s="2" t="s">
        <v>9</v>
      </c>
      <c r="B29" s="1"/>
      <c r="C29" s="1"/>
      <c r="D29" s="1"/>
      <c r="E29" s="1"/>
      <c r="F29" s="1"/>
      <c r="G29" s="1"/>
      <c r="H29" s="1"/>
      <c r="I29" s="1"/>
      <c r="J29" s="1"/>
      <c r="K29" s="1"/>
      <c r="L29" s="1"/>
      <c r="M29" s="1"/>
      <c r="N29" s="1"/>
    </row>
    <row r="30" spans="1:14">
      <c r="A30" s="9" t="s">
        <v>219</v>
      </c>
      <c r="B30" s="1"/>
      <c r="C30" s="1"/>
      <c r="D30" s="1"/>
      <c r="E30" s="1"/>
      <c r="F30" s="1"/>
      <c r="G30" s="1"/>
      <c r="H30" s="1"/>
      <c r="I30" s="1"/>
      <c r="J30" s="1"/>
      <c r="K30" s="1"/>
      <c r="L30" s="1"/>
      <c r="M30" s="1"/>
      <c r="N30" s="1"/>
    </row>
    <row r="31" spans="1:14">
      <c r="A31" s="9" t="s">
        <v>18</v>
      </c>
      <c r="B31" s="1"/>
      <c r="C31" s="1"/>
      <c r="D31" s="1"/>
      <c r="E31" s="1"/>
      <c r="F31" s="1"/>
      <c r="G31" s="1"/>
      <c r="H31" s="1"/>
      <c r="I31" s="1"/>
      <c r="J31" s="1"/>
      <c r="K31" s="1"/>
      <c r="L31" s="1"/>
      <c r="M31" s="1"/>
      <c r="N31" s="1"/>
    </row>
    <row r="32" spans="1:14">
      <c r="A32" s="9" t="s">
        <v>19</v>
      </c>
      <c r="B32" s="1"/>
      <c r="C32" s="1"/>
      <c r="D32" s="1"/>
      <c r="E32" s="1"/>
      <c r="F32" s="1"/>
      <c r="G32" s="1"/>
      <c r="H32" s="1"/>
      <c r="I32" s="1"/>
      <c r="J32" s="1"/>
      <c r="K32" s="1"/>
      <c r="L32" s="1"/>
      <c r="M32" s="1"/>
      <c r="N32" s="1"/>
    </row>
    <row r="33" spans="1:14">
      <c r="A33" s="9" t="s">
        <v>213</v>
      </c>
      <c r="B33" s="1"/>
      <c r="C33" s="1"/>
      <c r="D33" s="1"/>
      <c r="E33" s="1"/>
      <c r="F33" s="1"/>
      <c r="G33" s="1"/>
      <c r="H33" s="1"/>
      <c r="I33" s="1"/>
      <c r="J33" s="1"/>
      <c r="K33" s="1"/>
      <c r="L33" s="1"/>
      <c r="M33" s="1"/>
      <c r="N33" s="1"/>
    </row>
    <row r="34" spans="1:14">
      <c r="A34" s="9" t="s">
        <v>20</v>
      </c>
      <c r="B34" s="1"/>
      <c r="C34" s="1"/>
      <c r="D34" s="1"/>
      <c r="E34" s="1"/>
      <c r="F34" s="1"/>
      <c r="G34" s="1"/>
      <c r="H34" s="1"/>
      <c r="I34" s="1"/>
      <c r="J34" s="1"/>
      <c r="K34" s="1"/>
      <c r="L34" s="1"/>
      <c r="M34" s="1"/>
      <c r="N34" s="1"/>
    </row>
    <row r="35" spans="1:14" s="1" customFormat="1" ht="39.950000000000003" customHeight="1">
      <c r="A35" s="225" t="s">
        <v>214</v>
      </c>
      <c r="B35" s="225"/>
      <c r="C35" s="225"/>
      <c r="D35" s="225"/>
      <c r="E35" s="225"/>
      <c r="F35" s="225"/>
      <c r="G35" s="225"/>
      <c r="H35" s="225"/>
      <c r="I35" s="225"/>
      <c r="J35" s="225"/>
      <c r="K35" s="225"/>
      <c r="L35" s="225"/>
      <c r="M35" s="225"/>
      <c r="N35" s="225"/>
    </row>
    <row r="36" spans="1:14" s="1" customFormat="1" ht="15" customHeight="1">
      <c r="A36" s="225" t="s">
        <v>216</v>
      </c>
      <c r="B36" s="225"/>
      <c r="C36" s="225"/>
      <c r="D36" s="225"/>
      <c r="E36" s="225"/>
      <c r="F36" s="225"/>
      <c r="G36" s="225"/>
      <c r="H36" s="225"/>
      <c r="I36" s="225"/>
      <c r="J36" s="225"/>
      <c r="K36" s="225"/>
      <c r="L36" s="225"/>
      <c r="M36" s="137"/>
      <c r="N36" s="137"/>
    </row>
    <row r="37" spans="1:14" s="1" customFormat="1" ht="22.5" customHeight="1">
      <c r="A37" s="10" t="s">
        <v>17</v>
      </c>
    </row>
  </sheetData>
  <mergeCells count="25">
    <mergeCell ref="A36:L36"/>
    <mergeCell ref="C23:G23"/>
    <mergeCell ref="G24:G25"/>
    <mergeCell ref="A2:N2"/>
    <mergeCell ref="D13:E13"/>
    <mergeCell ref="F13:G13"/>
    <mergeCell ref="A10:M10"/>
    <mergeCell ref="B11:C11"/>
    <mergeCell ref="D11:G11"/>
    <mergeCell ref="D12:E12"/>
    <mergeCell ref="F12:G12"/>
    <mergeCell ref="A3:M3"/>
    <mergeCell ref="B4:B5"/>
    <mergeCell ref="C4:K4"/>
    <mergeCell ref="L4:M4"/>
    <mergeCell ref="A15:L15"/>
    <mergeCell ref="A35:N35"/>
    <mergeCell ref="C24:C25"/>
    <mergeCell ref="D24:D25"/>
    <mergeCell ref="E24:E25"/>
    <mergeCell ref="C16:C17"/>
    <mergeCell ref="D16:J16"/>
    <mergeCell ref="K16:L16"/>
    <mergeCell ref="F24:F25"/>
    <mergeCell ref="H23:I2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2" sqref="A2:N2"/>
    </sheetView>
  </sheetViews>
  <sheetFormatPr defaultColWidth="8.5703125" defaultRowHeight="15"/>
  <cols>
    <col min="1" max="2" width="8.5703125" style="11"/>
    <col min="3" max="3" width="10.85546875" style="11" bestFit="1" customWidth="1"/>
    <col min="4" max="4" width="8.42578125" style="11" bestFit="1" customWidth="1"/>
    <col min="5" max="9" width="8.5703125" style="11"/>
    <col min="10" max="10" width="9.7109375" style="11" bestFit="1" customWidth="1"/>
    <col min="11" max="16384" width="8.5703125" style="11"/>
  </cols>
  <sheetData>
    <row r="1" spans="1:14" ht="24.95" customHeight="1">
      <c r="A1" s="60" t="s">
        <v>197</v>
      </c>
      <c r="B1" s="1"/>
      <c r="C1" s="1"/>
      <c r="D1" s="1"/>
      <c r="E1" s="1"/>
      <c r="F1" s="1"/>
      <c r="G1" s="1"/>
      <c r="H1" s="1"/>
      <c r="I1" s="1"/>
      <c r="J1" s="1"/>
      <c r="K1" s="1"/>
      <c r="L1" s="1"/>
      <c r="M1" s="1"/>
    </row>
    <row r="2" spans="1:14" s="1" customFormat="1" ht="129"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54">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30400</v>
      </c>
      <c r="E6" s="8">
        <v>32300</v>
      </c>
      <c r="F6" s="8">
        <v>34200</v>
      </c>
      <c r="G6" s="8">
        <v>36000</v>
      </c>
      <c r="H6" s="8">
        <v>37700</v>
      </c>
      <c r="I6" s="8">
        <v>39400</v>
      </c>
      <c r="J6" s="8">
        <v>41100</v>
      </c>
      <c r="K6" s="8">
        <v>42700</v>
      </c>
      <c r="L6" s="8">
        <v>9700</v>
      </c>
      <c r="M6" s="19">
        <v>1.2</v>
      </c>
    </row>
    <row r="7" spans="1:14">
      <c r="A7" s="1"/>
      <c r="B7" s="4" t="s">
        <v>1</v>
      </c>
      <c r="C7" s="8">
        <v>28000</v>
      </c>
      <c r="D7" s="8">
        <v>30100</v>
      </c>
      <c r="E7" s="8">
        <v>31200</v>
      </c>
      <c r="F7" s="8">
        <v>32200</v>
      </c>
      <c r="G7" s="8">
        <v>33100</v>
      </c>
      <c r="H7" s="8">
        <v>33900</v>
      </c>
      <c r="I7" s="8">
        <v>34500</v>
      </c>
      <c r="J7" s="8">
        <v>35000</v>
      </c>
      <c r="K7" s="8">
        <v>35500</v>
      </c>
      <c r="L7" s="8">
        <v>5800</v>
      </c>
      <c r="M7" s="19">
        <v>0.8</v>
      </c>
    </row>
    <row r="8" spans="1:14">
      <c r="A8" s="1"/>
      <c r="B8" s="4" t="s">
        <v>0</v>
      </c>
      <c r="C8" s="8"/>
      <c r="D8" s="8">
        <v>29700</v>
      </c>
      <c r="E8" s="8">
        <v>30100</v>
      </c>
      <c r="F8" s="8">
        <v>30300</v>
      </c>
      <c r="G8" s="8">
        <v>30300</v>
      </c>
      <c r="H8" s="8">
        <v>30100</v>
      </c>
      <c r="I8" s="8">
        <v>29800</v>
      </c>
      <c r="J8" s="8">
        <v>29300</v>
      </c>
      <c r="K8" s="8">
        <v>28600</v>
      </c>
      <c r="L8" s="8">
        <v>2100</v>
      </c>
      <c r="M8" s="19">
        <v>0.3</v>
      </c>
    </row>
    <row r="9" spans="1:14">
      <c r="A9" s="1"/>
      <c r="B9" s="29"/>
      <c r="C9" s="30"/>
      <c r="D9" s="30"/>
      <c r="E9" s="30"/>
      <c r="F9" s="30"/>
      <c r="G9" s="30"/>
      <c r="H9" s="30"/>
      <c r="I9" s="30"/>
      <c r="J9" s="30"/>
      <c r="K9" s="30"/>
      <c r="L9" s="30"/>
      <c r="M9" s="31"/>
    </row>
    <row r="10" spans="1:14" s="1" customFormat="1" ht="24.95" customHeight="1">
      <c r="A10" s="212" t="s">
        <v>27</v>
      </c>
      <c r="B10" s="212"/>
      <c r="C10" s="212"/>
      <c r="D10" s="212"/>
      <c r="E10" s="212"/>
      <c r="F10" s="212"/>
      <c r="G10" s="212"/>
      <c r="H10" s="212"/>
      <c r="I10" s="212"/>
      <c r="J10" s="212"/>
      <c r="K10" s="212"/>
      <c r="L10" s="212"/>
      <c r="M10" s="212"/>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1200</v>
      </c>
      <c r="C13" s="22">
        <v>3.8</v>
      </c>
      <c r="D13" s="208" t="s">
        <v>2</v>
      </c>
      <c r="E13" s="210"/>
      <c r="F13" s="208" t="s">
        <v>2</v>
      </c>
      <c r="G13" s="210"/>
      <c r="H13" s="13"/>
      <c r="I13" s="13"/>
      <c r="J13" s="13"/>
      <c r="K13" s="13"/>
      <c r="L13" s="13"/>
      <c r="M13" s="13"/>
    </row>
    <row r="14" spans="1:14" s="1" customFormat="1" ht="12.75">
      <c r="B14" s="105"/>
      <c r="C14" s="106"/>
      <c r="D14" s="102"/>
      <c r="E14" s="102"/>
      <c r="F14" s="102"/>
      <c r="G14" s="102"/>
      <c r="H14" s="13"/>
      <c r="I14" s="13"/>
      <c r="J14" s="13"/>
      <c r="K14" s="13"/>
      <c r="L14" s="13"/>
      <c r="M14" s="13"/>
    </row>
    <row r="15" spans="1:14" ht="24.95" customHeight="1">
      <c r="A15" s="203" t="s">
        <v>212</v>
      </c>
      <c r="B15" s="203"/>
      <c r="C15" s="203"/>
      <c r="D15" s="203"/>
      <c r="E15" s="203"/>
      <c r="F15" s="203"/>
      <c r="G15" s="203"/>
      <c r="H15" s="203"/>
      <c r="I15" s="203"/>
      <c r="J15" s="203"/>
      <c r="K15" s="203"/>
      <c r="L15" s="203"/>
      <c r="M15" s="96"/>
    </row>
    <row r="16" spans="1:14" ht="24.95" customHeight="1">
      <c r="A16" s="1"/>
      <c r="B16" s="1"/>
      <c r="C16" s="211" t="s">
        <v>10</v>
      </c>
      <c r="D16" s="208" t="s">
        <v>4</v>
      </c>
      <c r="E16" s="209"/>
      <c r="F16" s="209"/>
      <c r="G16" s="209"/>
      <c r="H16" s="209"/>
      <c r="I16" s="209"/>
      <c r="J16" s="210"/>
      <c r="K16" s="215" t="s">
        <v>8</v>
      </c>
      <c r="L16" s="216"/>
    </row>
    <row r="17" spans="1:14" ht="54">
      <c r="A17" s="1"/>
      <c r="B17" s="1"/>
      <c r="C17" s="211"/>
      <c r="D17" s="103" t="s">
        <v>12</v>
      </c>
      <c r="E17" s="103">
        <v>2018</v>
      </c>
      <c r="F17" s="103">
        <v>2023</v>
      </c>
      <c r="G17" s="103">
        <v>2028</v>
      </c>
      <c r="H17" s="103">
        <v>2033</v>
      </c>
      <c r="I17" s="103">
        <v>2038</v>
      </c>
      <c r="J17" s="103">
        <v>2043</v>
      </c>
      <c r="K17" s="103" t="s">
        <v>5</v>
      </c>
      <c r="L17" s="101" t="s">
        <v>16</v>
      </c>
    </row>
    <row r="18" spans="1:14">
      <c r="A18" s="1"/>
      <c r="B18" s="1"/>
      <c r="C18" s="4" t="s">
        <v>2</v>
      </c>
      <c r="D18" s="8"/>
      <c r="E18" s="8">
        <v>35400</v>
      </c>
      <c r="F18" s="8">
        <v>37800</v>
      </c>
      <c r="G18" s="8">
        <v>40200</v>
      </c>
      <c r="H18" s="8">
        <v>42600</v>
      </c>
      <c r="I18" s="8">
        <v>45000</v>
      </c>
      <c r="J18" s="8">
        <v>47500</v>
      </c>
      <c r="K18" s="8">
        <v>15200</v>
      </c>
      <c r="L18" s="19">
        <v>1.5686274509803921</v>
      </c>
    </row>
    <row r="19" spans="1:14">
      <c r="A19" s="1"/>
      <c r="B19" s="1"/>
      <c r="C19" s="4" t="s">
        <v>1</v>
      </c>
      <c r="D19" s="8">
        <v>32300</v>
      </c>
      <c r="E19" s="8">
        <v>34700</v>
      </c>
      <c r="F19" s="8">
        <v>36300</v>
      </c>
      <c r="G19" s="8">
        <v>37800</v>
      </c>
      <c r="H19" s="8">
        <v>39200</v>
      </c>
      <c r="I19" s="8">
        <v>40500</v>
      </c>
      <c r="J19" s="8">
        <v>41900</v>
      </c>
      <c r="K19" s="8">
        <v>9600</v>
      </c>
      <c r="L19" s="19">
        <v>0.99071207430340547</v>
      </c>
    </row>
    <row r="20" spans="1:14">
      <c r="A20" s="1"/>
      <c r="B20" s="1"/>
      <c r="C20" s="4" t="s">
        <v>0</v>
      </c>
      <c r="D20" s="8"/>
      <c r="E20" s="8">
        <v>33900</v>
      </c>
      <c r="F20" s="8">
        <v>34700</v>
      </c>
      <c r="G20" s="8">
        <v>35300</v>
      </c>
      <c r="H20" s="8">
        <v>35700</v>
      </c>
      <c r="I20" s="8">
        <v>36000</v>
      </c>
      <c r="J20" s="8">
        <v>36300</v>
      </c>
      <c r="K20" s="8">
        <v>4000</v>
      </c>
      <c r="L20" s="19">
        <v>0.41279669762641896</v>
      </c>
    </row>
    <row r="21" spans="1:14">
      <c r="A21" s="1"/>
      <c r="B21" s="1"/>
      <c r="C21" s="16"/>
      <c r="D21" s="17"/>
      <c r="E21" s="17"/>
      <c r="F21" s="17"/>
      <c r="G21" s="17"/>
      <c r="H21" s="17"/>
      <c r="I21" s="17"/>
      <c r="J21" s="17"/>
      <c r="K21" s="17"/>
      <c r="L21" s="24"/>
    </row>
    <row r="22" spans="1:14" s="1" customFormat="1" ht="24.95" customHeight="1">
      <c r="A22" s="121" t="s">
        <v>190</v>
      </c>
    </row>
    <row r="23" spans="1:14" s="1" customFormat="1" ht="14.1" customHeight="1">
      <c r="C23" s="204" t="s">
        <v>26</v>
      </c>
      <c r="D23" s="205"/>
      <c r="E23" s="205"/>
      <c r="F23" s="205"/>
      <c r="G23" s="206"/>
      <c r="H23" s="224" t="s">
        <v>218</v>
      </c>
      <c r="I23" s="224"/>
    </row>
    <row r="24" spans="1:14" s="1" customFormat="1" ht="41.1" customHeight="1">
      <c r="C24" s="219">
        <v>2006</v>
      </c>
      <c r="D24" s="219">
        <v>2013</v>
      </c>
      <c r="E24" s="220">
        <v>2014</v>
      </c>
      <c r="F24" s="222">
        <v>2015</v>
      </c>
      <c r="G24" s="236" t="s">
        <v>215</v>
      </c>
      <c r="H24" s="224"/>
      <c r="I24" s="224"/>
    </row>
    <row r="25" spans="1:14" s="1" customFormat="1" ht="54">
      <c r="C25" s="219"/>
      <c r="D25" s="219"/>
      <c r="E25" s="220"/>
      <c r="F25" s="223"/>
      <c r="G25" s="237"/>
      <c r="H25" s="20" t="s">
        <v>5</v>
      </c>
      <c r="I25" s="136" t="s">
        <v>16</v>
      </c>
    </row>
    <row r="26" spans="1:14" s="1" customFormat="1" ht="12.75">
      <c r="C26" s="132">
        <v>28000</v>
      </c>
      <c r="D26" s="132">
        <v>32300</v>
      </c>
      <c r="E26" s="132">
        <v>32800</v>
      </c>
      <c r="F26" s="132">
        <v>33200</v>
      </c>
      <c r="G26" s="132">
        <v>33700</v>
      </c>
      <c r="H26" s="128">
        <f>G26-C26</f>
        <v>5700</v>
      </c>
      <c r="I26" s="148">
        <f>((G26-C26)/C26)/10*100</f>
        <v>2.035714285714286</v>
      </c>
      <c r="J26" s="149"/>
    </row>
    <row r="27" spans="1:14">
      <c r="A27" s="1"/>
      <c r="B27" s="1"/>
      <c r="C27" s="1"/>
      <c r="D27" s="1"/>
      <c r="E27" s="1"/>
      <c r="F27" s="1"/>
      <c r="G27" s="1"/>
      <c r="H27" s="1"/>
      <c r="I27" s="1"/>
      <c r="J27" s="1"/>
      <c r="K27" s="1"/>
      <c r="L27" s="1"/>
      <c r="M27" s="1"/>
    </row>
    <row r="28" spans="1:14">
      <c r="A28" s="2" t="s">
        <v>9</v>
      </c>
      <c r="B28" s="1"/>
      <c r="C28" s="1"/>
      <c r="D28" s="1"/>
      <c r="E28" s="1"/>
      <c r="F28" s="1"/>
      <c r="G28" s="1"/>
      <c r="H28" s="1"/>
      <c r="I28" s="1"/>
      <c r="J28" s="1"/>
      <c r="K28" s="1"/>
      <c r="L28" s="1"/>
      <c r="M28" s="1"/>
      <c r="N28" s="1"/>
    </row>
    <row r="29" spans="1:14">
      <c r="A29" s="9" t="s">
        <v>219</v>
      </c>
      <c r="B29" s="1"/>
      <c r="C29" s="1"/>
      <c r="D29" s="1"/>
      <c r="E29" s="1"/>
      <c r="F29" s="1"/>
      <c r="G29" s="1"/>
      <c r="H29" s="1"/>
      <c r="I29" s="1"/>
      <c r="J29" s="1"/>
      <c r="K29" s="1"/>
      <c r="L29" s="1"/>
      <c r="M29" s="1"/>
      <c r="N29" s="1"/>
    </row>
    <row r="30" spans="1:14">
      <c r="A30" s="9" t="s">
        <v>18</v>
      </c>
      <c r="B30" s="1"/>
      <c r="C30" s="1"/>
      <c r="D30" s="1"/>
      <c r="E30" s="1"/>
      <c r="F30" s="1"/>
      <c r="G30" s="1"/>
      <c r="H30" s="1"/>
      <c r="I30" s="1"/>
      <c r="J30" s="1"/>
      <c r="K30" s="1"/>
      <c r="L30" s="1"/>
      <c r="M30" s="1"/>
      <c r="N30" s="1"/>
    </row>
    <row r="31" spans="1:14">
      <c r="A31" s="9" t="s">
        <v>19</v>
      </c>
      <c r="B31" s="1"/>
      <c r="C31" s="1"/>
      <c r="D31" s="1"/>
      <c r="E31" s="1"/>
      <c r="F31" s="1"/>
      <c r="G31" s="1"/>
      <c r="H31" s="1"/>
      <c r="I31" s="1"/>
      <c r="J31" s="1"/>
      <c r="K31" s="1"/>
      <c r="L31" s="1"/>
      <c r="M31" s="1"/>
      <c r="N31" s="1"/>
    </row>
    <row r="32" spans="1:14">
      <c r="A32" s="9" t="s">
        <v>213</v>
      </c>
      <c r="B32" s="1"/>
      <c r="C32" s="1"/>
      <c r="D32" s="1"/>
      <c r="E32" s="1"/>
      <c r="F32" s="1"/>
      <c r="G32" s="1"/>
      <c r="H32" s="1"/>
      <c r="I32" s="1"/>
      <c r="J32" s="1"/>
      <c r="K32" s="1"/>
      <c r="L32" s="1"/>
      <c r="M32" s="1"/>
      <c r="N32" s="1"/>
    </row>
    <row r="33" spans="1:14">
      <c r="A33" s="9" t="s">
        <v>20</v>
      </c>
      <c r="B33" s="1"/>
      <c r="C33" s="1"/>
      <c r="D33" s="1"/>
      <c r="E33" s="1"/>
      <c r="F33" s="1"/>
      <c r="G33" s="1"/>
      <c r="H33" s="1"/>
      <c r="I33" s="1"/>
      <c r="J33" s="1"/>
      <c r="K33" s="1"/>
      <c r="L33" s="1"/>
      <c r="M33" s="1"/>
      <c r="N33" s="1"/>
    </row>
    <row r="34" spans="1:14" s="1" customFormat="1" ht="39.950000000000003" customHeight="1">
      <c r="A34" s="225" t="s">
        <v>214</v>
      </c>
      <c r="B34" s="225"/>
      <c r="C34" s="225"/>
      <c r="D34" s="225"/>
      <c r="E34" s="225"/>
      <c r="F34" s="225"/>
      <c r="G34" s="225"/>
      <c r="H34" s="225"/>
      <c r="I34" s="225"/>
      <c r="J34" s="225"/>
      <c r="K34" s="225"/>
      <c r="L34" s="225"/>
      <c r="M34" s="225"/>
      <c r="N34" s="225"/>
    </row>
    <row r="35" spans="1:14" s="1" customFormat="1" ht="15" customHeight="1">
      <c r="A35" s="225" t="s">
        <v>216</v>
      </c>
      <c r="B35" s="225"/>
      <c r="C35" s="225"/>
      <c r="D35" s="225"/>
      <c r="E35" s="225"/>
      <c r="F35" s="225"/>
      <c r="G35" s="225"/>
      <c r="H35" s="225"/>
      <c r="I35" s="225"/>
      <c r="J35" s="137"/>
      <c r="K35" s="137"/>
      <c r="L35" s="137"/>
      <c r="M35" s="137"/>
      <c r="N35" s="137"/>
    </row>
    <row r="36" spans="1:14" s="1" customFormat="1" ht="22.5" customHeight="1">
      <c r="A36" s="10" t="s">
        <v>17</v>
      </c>
    </row>
  </sheetData>
  <mergeCells count="25">
    <mergeCell ref="A2:N2"/>
    <mergeCell ref="C16:C17"/>
    <mergeCell ref="D16:J16"/>
    <mergeCell ref="K16:L16"/>
    <mergeCell ref="A3:M3"/>
    <mergeCell ref="B4:B5"/>
    <mergeCell ref="C4:K4"/>
    <mergeCell ref="L4:M4"/>
    <mergeCell ref="A15:L15"/>
    <mergeCell ref="A10:M10"/>
    <mergeCell ref="B11:C11"/>
    <mergeCell ref="D11:G11"/>
    <mergeCell ref="C24:C25"/>
    <mergeCell ref="D24:D25"/>
    <mergeCell ref="E24:E25"/>
    <mergeCell ref="F24:F25"/>
    <mergeCell ref="A35:I35"/>
    <mergeCell ref="G24:G25"/>
    <mergeCell ref="A34:N34"/>
    <mergeCell ref="H23:I24"/>
    <mergeCell ref="D12:E12"/>
    <mergeCell ref="F12:G12"/>
    <mergeCell ref="D13:E13"/>
    <mergeCell ref="F13:G13"/>
    <mergeCell ref="C23:G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2" sqref="A2:N2"/>
    </sheetView>
  </sheetViews>
  <sheetFormatPr defaultColWidth="8.5703125" defaultRowHeight="15"/>
  <cols>
    <col min="1" max="2" width="8.5703125" style="11"/>
    <col min="3" max="3" width="10.85546875" style="11" bestFit="1" customWidth="1"/>
    <col min="4" max="4" width="8.42578125" style="11" bestFit="1" customWidth="1"/>
    <col min="5" max="16384" width="8.5703125" style="11"/>
  </cols>
  <sheetData>
    <row r="1" spans="1:14" ht="24.95" customHeight="1">
      <c r="A1" s="60" t="s">
        <v>198</v>
      </c>
      <c r="B1" s="1"/>
      <c r="C1" s="1"/>
      <c r="D1" s="1"/>
      <c r="E1" s="1"/>
      <c r="F1" s="1"/>
      <c r="G1" s="1"/>
      <c r="H1" s="1"/>
      <c r="I1" s="1"/>
      <c r="J1" s="1"/>
      <c r="K1" s="1"/>
      <c r="L1" s="1"/>
      <c r="M1" s="1"/>
    </row>
    <row r="2" spans="1:14" s="1" customFormat="1" ht="127.5"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54">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45300</v>
      </c>
      <c r="E6" s="8">
        <v>47100</v>
      </c>
      <c r="F6" s="8">
        <v>49000</v>
      </c>
      <c r="G6" s="8">
        <v>50900</v>
      </c>
      <c r="H6" s="8">
        <v>52600</v>
      </c>
      <c r="I6" s="8">
        <v>54000</v>
      </c>
      <c r="J6" s="8">
        <v>55300</v>
      </c>
      <c r="K6" s="8">
        <v>56600</v>
      </c>
      <c r="L6" s="8">
        <v>8800</v>
      </c>
      <c r="M6" s="19">
        <v>0.7</v>
      </c>
    </row>
    <row r="7" spans="1:14">
      <c r="A7" s="1"/>
      <c r="B7" s="4" t="s">
        <v>1</v>
      </c>
      <c r="C7" s="8">
        <v>43800</v>
      </c>
      <c r="D7" s="8">
        <v>44700</v>
      </c>
      <c r="E7" s="8">
        <v>45300</v>
      </c>
      <c r="F7" s="8">
        <v>45900</v>
      </c>
      <c r="G7" s="8">
        <v>46400</v>
      </c>
      <c r="H7" s="8">
        <v>46600</v>
      </c>
      <c r="I7" s="8">
        <v>46400</v>
      </c>
      <c r="J7" s="8">
        <v>46000</v>
      </c>
      <c r="K7" s="8">
        <v>45600</v>
      </c>
      <c r="L7" s="8">
        <v>2700</v>
      </c>
      <c r="M7" s="19">
        <v>0.2</v>
      </c>
    </row>
    <row r="8" spans="1:14">
      <c r="A8" s="1"/>
      <c r="B8" s="4" t="s">
        <v>0</v>
      </c>
      <c r="C8" s="8"/>
      <c r="D8" s="8">
        <v>44200</v>
      </c>
      <c r="E8" s="8">
        <v>43500</v>
      </c>
      <c r="F8" s="8">
        <v>42800</v>
      </c>
      <c r="G8" s="8">
        <v>41900</v>
      </c>
      <c r="H8" s="8">
        <v>40700</v>
      </c>
      <c r="I8" s="8">
        <v>39100</v>
      </c>
      <c r="J8" s="8">
        <v>37200</v>
      </c>
      <c r="K8" s="8">
        <v>35200</v>
      </c>
      <c r="L8" s="8">
        <v>-3100</v>
      </c>
      <c r="M8" s="19">
        <v>-0.3</v>
      </c>
    </row>
    <row r="9" spans="1:14">
      <c r="A9" s="1"/>
      <c r="B9" s="29"/>
      <c r="C9" s="30"/>
      <c r="D9" s="30"/>
      <c r="E9" s="30"/>
      <c r="F9" s="30"/>
      <c r="G9" s="30"/>
      <c r="H9" s="30"/>
      <c r="I9" s="30"/>
      <c r="J9" s="30"/>
      <c r="K9" s="30"/>
      <c r="L9" s="30"/>
      <c r="M9" s="31"/>
    </row>
    <row r="10" spans="1:14" s="1" customFormat="1" ht="24.95" customHeight="1">
      <c r="A10" s="212" t="s">
        <v>27</v>
      </c>
      <c r="B10" s="212"/>
      <c r="C10" s="212"/>
      <c r="D10" s="212"/>
      <c r="E10" s="212"/>
      <c r="F10" s="212"/>
      <c r="G10" s="212"/>
      <c r="H10" s="212"/>
      <c r="I10" s="212"/>
      <c r="J10" s="212"/>
      <c r="K10" s="212"/>
      <c r="L10" s="212"/>
      <c r="M10" s="212"/>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300</v>
      </c>
      <c r="C13" s="22">
        <v>0.6</v>
      </c>
      <c r="D13" s="208" t="s">
        <v>28</v>
      </c>
      <c r="E13" s="210"/>
      <c r="F13" s="208" t="s">
        <v>1</v>
      </c>
      <c r="G13" s="210"/>
      <c r="H13" s="13"/>
      <c r="I13" s="13"/>
      <c r="J13" s="13"/>
      <c r="K13" s="13"/>
      <c r="L13" s="13"/>
      <c r="M13" s="13"/>
    </row>
    <row r="14" spans="1:14">
      <c r="A14" s="1"/>
      <c r="B14" s="13"/>
      <c r="C14" s="13"/>
      <c r="D14" s="13"/>
      <c r="E14" s="13"/>
      <c r="F14" s="13"/>
      <c r="G14" s="13"/>
      <c r="H14" s="13"/>
      <c r="I14" s="13"/>
      <c r="J14" s="13"/>
      <c r="K14" s="13"/>
      <c r="L14" s="13"/>
      <c r="M14" s="13"/>
    </row>
    <row r="15" spans="1:14" ht="24.95" customHeight="1">
      <c r="A15" s="203" t="s">
        <v>212</v>
      </c>
      <c r="B15" s="203"/>
      <c r="C15" s="203"/>
      <c r="D15" s="203"/>
      <c r="E15" s="203"/>
      <c r="F15" s="203"/>
      <c r="G15" s="203"/>
      <c r="H15" s="203"/>
      <c r="I15" s="203"/>
      <c r="J15" s="203"/>
      <c r="K15" s="203"/>
      <c r="L15" s="203"/>
      <c r="M15" s="96"/>
    </row>
    <row r="16" spans="1:14" ht="24.95" customHeight="1">
      <c r="A16" s="1"/>
      <c r="B16" s="1"/>
      <c r="C16" s="211" t="s">
        <v>10</v>
      </c>
      <c r="D16" s="208" t="s">
        <v>4</v>
      </c>
      <c r="E16" s="209"/>
      <c r="F16" s="209"/>
      <c r="G16" s="209"/>
      <c r="H16" s="209"/>
      <c r="I16" s="209"/>
      <c r="J16" s="210"/>
      <c r="K16" s="215" t="s">
        <v>8</v>
      </c>
      <c r="L16" s="216"/>
    </row>
    <row r="17" spans="1:14" ht="54">
      <c r="A17" s="1"/>
      <c r="B17" s="1"/>
      <c r="C17" s="211"/>
      <c r="D17" s="103" t="s">
        <v>12</v>
      </c>
      <c r="E17" s="103">
        <v>2018</v>
      </c>
      <c r="F17" s="103">
        <v>2023</v>
      </c>
      <c r="G17" s="103">
        <v>2028</v>
      </c>
      <c r="H17" s="103">
        <v>2033</v>
      </c>
      <c r="I17" s="103">
        <v>2038</v>
      </c>
      <c r="J17" s="103">
        <v>2043</v>
      </c>
      <c r="K17" s="103" t="s">
        <v>5</v>
      </c>
      <c r="L17" s="101" t="s">
        <v>16</v>
      </c>
    </row>
    <row r="18" spans="1:14">
      <c r="A18" s="1"/>
      <c r="B18" s="1"/>
      <c r="C18" s="4" t="s">
        <v>2</v>
      </c>
      <c r="D18" s="8"/>
      <c r="E18" s="8">
        <v>48400</v>
      </c>
      <c r="F18" s="8">
        <v>50500</v>
      </c>
      <c r="G18" s="8">
        <v>52600</v>
      </c>
      <c r="H18" s="8">
        <v>54400</v>
      </c>
      <c r="I18" s="8">
        <v>55800</v>
      </c>
      <c r="J18" s="8">
        <v>57100</v>
      </c>
      <c r="K18" s="8">
        <v>11700</v>
      </c>
      <c r="L18" s="19">
        <v>0.85903083700440519</v>
      </c>
    </row>
    <row r="19" spans="1:14">
      <c r="A19" s="1"/>
      <c r="B19" s="1"/>
      <c r="C19" s="4" t="s">
        <v>1</v>
      </c>
      <c r="D19" s="8">
        <v>45400</v>
      </c>
      <c r="E19" s="8">
        <v>47400</v>
      </c>
      <c r="F19" s="8">
        <v>48500</v>
      </c>
      <c r="G19" s="8">
        <v>49400</v>
      </c>
      <c r="H19" s="8">
        <v>50000</v>
      </c>
      <c r="I19" s="8">
        <v>50200</v>
      </c>
      <c r="J19" s="8">
        <v>50200</v>
      </c>
      <c r="K19" s="8">
        <v>4800</v>
      </c>
      <c r="L19" s="19">
        <v>0.3524229074889868</v>
      </c>
    </row>
    <row r="20" spans="1:14">
      <c r="A20" s="1"/>
      <c r="B20" s="1"/>
      <c r="C20" s="4" t="s">
        <v>0</v>
      </c>
      <c r="D20" s="8"/>
      <c r="E20" s="8">
        <v>46400</v>
      </c>
      <c r="F20" s="8">
        <v>46400</v>
      </c>
      <c r="G20" s="8">
        <v>46200</v>
      </c>
      <c r="H20" s="8">
        <v>45600</v>
      </c>
      <c r="I20" s="8">
        <v>44600</v>
      </c>
      <c r="J20" s="8">
        <v>43300</v>
      </c>
      <c r="K20" s="8">
        <v>-2100</v>
      </c>
      <c r="L20" s="19">
        <v>-0.15418502202643172</v>
      </c>
    </row>
    <row r="21" spans="1:14">
      <c r="A21" s="1"/>
      <c r="B21" s="1"/>
      <c r="C21" s="1"/>
      <c r="D21" s="16"/>
      <c r="E21" s="17"/>
      <c r="F21" s="17"/>
      <c r="G21" s="17"/>
      <c r="H21" s="17"/>
      <c r="I21" s="17"/>
      <c r="J21" s="17"/>
      <c r="K21" s="17"/>
      <c r="L21" s="17"/>
      <c r="M21" s="24"/>
    </row>
    <row r="22" spans="1:14" s="1" customFormat="1" ht="24.95" customHeight="1">
      <c r="A22" s="121" t="s">
        <v>190</v>
      </c>
    </row>
    <row r="23" spans="1:14" s="1" customFormat="1" ht="14.1" customHeight="1">
      <c r="C23" s="204" t="s">
        <v>26</v>
      </c>
      <c r="D23" s="205"/>
      <c r="E23" s="205"/>
      <c r="F23" s="205"/>
      <c r="G23" s="206"/>
      <c r="H23" s="224" t="s">
        <v>218</v>
      </c>
      <c r="I23" s="224"/>
    </row>
    <row r="24" spans="1:14" s="1" customFormat="1" ht="41.1" customHeight="1">
      <c r="C24" s="219">
        <v>2006</v>
      </c>
      <c r="D24" s="219">
        <v>2013</v>
      </c>
      <c r="E24" s="220">
        <v>2014</v>
      </c>
      <c r="F24" s="222">
        <v>2015</v>
      </c>
      <c r="G24" s="236" t="s">
        <v>215</v>
      </c>
      <c r="H24" s="224"/>
      <c r="I24" s="224"/>
    </row>
    <row r="25" spans="1:14" s="1" customFormat="1" ht="54">
      <c r="C25" s="219"/>
      <c r="D25" s="219"/>
      <c r="E25" s="220"/>
      <c r="F25" s="223"/>
      <c r="G25" s="237"/>
      <c r="H25" s="20" t="s">
        <v>5</v>
      </c>
      <c r="I25" s="136" t="s">
        <v>16</v>
      </c>
    </row>
    <row r="26" spans="1:14" s="1" customFormat="1" ht="12.75">
      <c r="C26" s="132">
        <v>43800</v>
      </c>
      <c r="D26" s="132">
        <v>45400</v>
      </c>
      <c r="E26" s="132">
        <v>45900</v>
      </c>
      <c r="F26" s="132">
        <v>46200</v>
      </c>
      <c r="G26" s="132">
        <v>46700</v>
      </c>
      <c r="H26" s="128">
        <f>G26-C26</f>
        <v>2900</v>
      </c>
      <c r="I26" s="148">
        <f>((G26-C26)/C26)/10*100</f>
        <v>0.66210045662100458</v>
      </c>
    </row>
    <row r="27" spans="1:14">
      <c r="A27" s="1"/>
      <c r="B27" s="1"/>
      <c r="C27" s="1"/>
      <c r="D27" s="1"/>
      <c r="E27" s="1"/>
      <c r="F27" s="1"/>
      <c r="G27" s="1"/>
      <c r="H27" s="1"/>
      <c r="I27" s="1"/>
      <c r="J27" s="1"/>
      <c r="K27" s="1"/>
      <c r="L27" s="1"/>
      <c r="M27" s="1"/>
    </row>
    <row r="28" spans="1:14">
      <c r="A28" s="2" t="s">
        <v>9</v>
      </c>
      <c r="B28" s="1"/>
      <c r="C28" s="1"/>
      <c r="D28" s="1"/>
      <c r="E28" s="1"/>
      <c r="F28" s="1"/>
      <c r="G28" s="1"/>
      <c r="H28" s="1"/>
      <c r="I28" s="1"/>
      <c r="J28" s="1"/>
      <c r="K28" s="1"/>
      <c r="L28" s="1"/>
      <c r="M28" s="1"/>
      <c r="N28" s="1"/>
    </row>
    <row r="29" spans="1:14">
      <c r="A29" s="9" t="s">
        <v>219</v>
      </c>
      <c r="B29" s="1"/>
      <c r="C29" s="1"/>
      <c r="D29" s="1"/>
      <c r="E29" s="1"/>
      <c r="F29" s="1"/>
      <c r="G29" s="1"/>
      <c r="H29" s="1"/>
      <c r="I29" s="1"/>
      <c r="J29" s="1"/>
      <c r="K29" s="1"/>
      <c r="L29" s="1"/>
      <c r="M29" s="1"/>
      <c r="N29" s="1"/>
    </row>
    <row r="30" spans="1:14">
      <c r="A30" s="9" t="s">
        <v>18</v>
      </c>
      <c r="B30" s="1"/>
      <c r="C30" s="1"/>
      <c r="D30" s="1"/>
      <c r="E30" s="1"/>
      <c r="F30" s="1"/>
      <c r="G30" s="1"/>
      <c r="H30" s="1"/>
      <c r="I30" s="1"/>
      <c r="J30" s="1"/>
      <c r="K30" s="1"/>
      <c r="L30" s="1"/>
      <c r="M30" s="1"/>
      <c r="N30" s="1"/>
    </row>
    <row r="31" spans="1:14">
      <c r="A31" s="9" t="s">
        <v>19</v>
      </c>
      <c r="B31" s="1"/>
      <c r="C31" s="1"/>
      <c r="D31" s="1"/>
      <c r="E31" s="1"/>
      <c r="F31" s="1"/>
      <c r="G31" s="1"/>
      <c r="H31" s="1"/>
      <c r="I31" s="1"/>
      <c r="J31" s="1"/>
      <c r="K31" s="1"/>
      <c r="L31" s="1"/>
      <c r="M31" s="1"/>
      <c r="N31" s="1"/>
    </row>
    <row r="32" spans="1:14">
      <c r="A32" s="9" t="s">
        <v>213</v>
      </c>
      <c r="B32" s="1"/>
      <c r="C32" s="1"/>
      <c r="D32" s="1"/>
      <c r="E32" s="1"/>
      <c r="F32" s="1"/>
      <c r="G32" s="1"/>
      <c r="H32" s="1"/>
      <c r="I32" s="1"/>
      <c r="J32" s="1"/>
      <c r="K32" s="1"/>
      <c r="L32" s="1"/>
      <c r="M32" s="1"/>
      <c r="N32" s="1"/>
    </row>
    <row r="33" spans="1:14">
      <c r="A33" s="9" t="s">
        <v>20</v>
      </c>
      <c r="B33" s="1"/>
      <c r="C33" s="1"/>
      <c r="D33" s="1"/>
      <c r="E33" s="1"/>
      <c r="F33" s="1"/>
      <c r="G33" s="1"/>
      <c r="H33" s="1"/>
      <c r="I33" s="1"/>
      <c r="J33" s="1"/>
      <c r="K33" s="1"/>
      <c r="L33" s="1"/>
      <c r="M33" s="1"/>
      <c r="N33" s="1"/>
    </row>
    <row r="34" spans="1:14" s="1" customFormat="1" ht="39.950000000000003" customHeight="1">
      <c r="A34" s="225" t="s">
        <v>214</v>
      </c>
      <c r="B34" s="225"/>
      <c r="C34" s="225"/>
      <c r="D34" s="225"/>
      <c r="E34" s="225"/>
      <c r="F34" s="225"/>
      <c r="G34" s="225"/>
      <c r="H34" s="225"/>
      <c r="I34" s="225"/>
      <c r="J34" s="225"/>
      <c r="K34" s="225"/>
      <c r="L34" s="225"/>
      <c r="M34" s="225"/>
      <c r="N34" s="225"/>
    </row>
    <row r="35" spans="1:14" s="1" customFormat="1" ht="15" customHeight="1">
      <c r="A35" s="225" t="s">
        <v>216</v>
      </c>
      <c r="B35" s="225"/>
      <c r="C35" s="225"/>
      <c r="D35" s="225"/>
      <c r="E35" s="225"/>
      <c r="F35" s="225"/>
      <c r="G35" s="225"/>
      <c r="H35" s="225"/>
      <c r="I35" s="225"/>
      <c r="J35" s="225"/>
      <c r="K35" s="137"/>
      <c r="L35" s="137"/>
      <c r="M35" s="137"/>
      <c r="N35" s="137"/>
    </row>
    <row r="36" spans="1:14" s="1" customFormat="1" ht="22.5" customHeight="1">
      <c r="A36" s="10" t="s">
        <v>17</v>
      </c>
    </row>
  </sheetData>
  <mergeCells count="25">
    <mergeCell ref="A35:J35"/>
    <mergeCell ref="C23:G23"/>
    <mergeCell ref="G24:G25"/>
    <mergeCell ref="A2:N2"/>
    <mergeCell ref="D13:E13"/>
    <mergeCell ref="F13:G13"/>
    <mergeCell ref="A10:M10"/>
    <mergeCell ref="B11:C11"/>
    <mergeCell ref="D11:G11"/>
    <mergeCell ref="D12:E12"/>
    <mergeCell ref="F12:G12"/>
    <mergeCell ref="A3:M3"/>
    <mergeCell ref="B4:B5"/>
    <mergeCell ref="C4:K4"/>
    <mergeCell ref="L4:M4"/>
    <mergeCell ref="C16:C17"/>
    <mergeCell ref="D16:J16"/>
    <mergeCell ref="K16:L16"/>
    <mergeCell ref="A34:N34"/>
    <mergeCell ref="A15:L15"/>
    <mergeCell ref="C24:C25"/>
    <mergeCell ref="D24:D25"/>
    <mergeCell ref="E24:E25"/>
    <mergeCell ref="F24:F25"/>
    <mergeCell ref="H23:I2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2" sqref="A2:N2"/>
    </sheetView>
  </sheetViews>
  <sheetFormatPr defaultColWidth="8.5703125" defaultRowHeight="15"/>
  <cols>
    <col min="1" max="2" width="8.5703125" style="11"/>
    <col min="3" max="3" width="10.85546875" style="11" bestFit="1" customWidth="1"/>
    <col min="4" max="4" width="7.42578125" style="11" bestFit="1" customWidth="1"/>
    <col min="5" max="16384" width="8.5703125" style="11"/>
  </cols>
  <sheetData>
    <row r="1" spans="1:14" ht="24.95" customHeight="1">
      <c r="A1" s="60" t="s">
        <v>199</v>
      </c>
      <c r="B1" s="1"/>
      <c r="C1" s="1"/>
      <c r="D1" s="1"/>
      <c r="E1" s="1"/>
      <c r="F1" s="1"/>
      <c r="G1" s="1"/>
      <c r="H1" s="1"/>
      <c r="I1" s="1"/>
      <c r="J1" s="1"/>
      <c r="K1" s="1"/>
      <c r="L1" s="1"/>
      <c r="M1" s="1"/>
    </row>
    <row r="2" spans="1:14" s="1" customFormat="1" ht="140.25"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54">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4100</v>
      </c>
      <c r="E6" s="8">
        <v>4300</v>
      </c>
      <c r="F6" s="8">
        <v>4480</v>
      </c>
      <c r="G6" s="8">
        <v>4660</v>
      </c>
      <c r="H6" s="8">
        <v>4800</v>
      </c>
      <c r="I6" s="8">
        <v>4930</v>
      </c>
      <c r="J6" s="8">
        <v>5060</v>
      </c>
      <c r="K6" s="8">
        <v>5180</v>
      </c>
      <c r="L6" s="8">
        <v>900</v>
      </c>
      <c r="M6" s="19">
        <v>0.8</v>
      </c>
    </row>
    <row r="7" spans="1:14">
      <c r="A7" s="1"/>
      <c r="B7" s="4" t="s">
        <v>1</v>
      </c>
      <c r="C7" s="8">
        <v>3900</v>
      </c>
      <c r="D7" s="8">
        <v>4040</v>
      </c>
      <c r="E7" s="8">
        <v>4120</v>
      </c>
      <c r="F7" s="8">
        <v>4180</v>
      </c>
      <c r="G7" s="8">
        <v>4220</v>
      </c>
      <c r="H7" s="8">
        <v>4230</v>
      </c>
      <c r="I7" s="8">
        <v>4210</v>
      </c>
      <c r="J7" s="8">
        <v>4170</v>
      </c>
      <c r="K7" s="8">
        <v>4120</v>
      </c>
      <c r="L7" s="8">
        <v>330</v>
      </c>
      <c r="M7" s="19">
        <v>0.3</v>
      </c>
    </row>
    <row r="8" spans="1:14">
      <c r="A8" s="1"/>
      <c r="B8" s="4" t="s">
        <v>0</v>
      </c>
      <c r="C8" s="8"/>
      <c r="D8" s="8">
        <v>3990</v>
      </c>
      <c r="E8" s="8">
        <v>3950</v>
      </c>
      <c r="F8" s="8">
        <v>3880</v>
      </c>
      <c r="G8" s="8">
        <v>3790</v>
      </c>
      <c r="H8" s="8">
        <v>3660</v>
      </c>
      <c r="I8" s="8">
        <v>3490</v>
      </c>
      <c r="J8" s="8">
        <v>3300</v>
      </c>
      <c r="K8" s="8">
        <v>3090</v>
      </c>
      <c r="L8" s="8">
        <v>-240</v>
      </c>
      <c r="M8" s="19">
        <v>-0.3</v>
      </c>
    </row>
    <row r="9" spans="1:14">
      <c r="A9" s="1"/>
      <c r="B9" s="29"/>
      <c r="C9" s="30"/>
      <c r="D9" s="30"/>
      <c r="E9" s="30"/>
      <c r="F9" s="30"/>
      <c r="G9" s="30"/>
      <c r="H9" s="30"/>
      <c r="I9" s="30"/>
      <c r="J9" s="30"/>
      <c r="K9" s="30"/>
      <c r="L9" s="30"/>
      <c r="M9" s="31"/>
    </row>
    <row r="10" spans="1:14" s="1" customFormat="1" ht="24.95" customHeight="1">
      <c r="A10" s="212" t="s">
        <v>27</v>
      </c>
      <c r="B10" s="212"/>
      <c r="C10" s="212"/>
      <c r="D10" s="212"/>
      <c r="E10" s="212"/>
      <c r="F10" s="212"/>
      <c r="G10" s="212"/>
      <c r="H10" s="212"/>
      <c r="I10" s="212"/>
      <c r="J10" s="212"/>
      <c r="K10" s="212"/>
      <c r="L10" s="212"/>
      <c r="M10" s="212"/>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200</v>
      </c>
      <c r="C13" s="22">
        <v>5.3</v>
      </c>
      <c r="D13" s="208" t="s">
        <v>2</v>
      </c>
      <c r="E13" s="210"/>
      <c r="F13" s="208" t="s">
        <v>28</v>
      </c>
      <c r="G13" s="210"/>
      <c r="H13" s="13"/>
      <c r="I13" s="13"/>
      <c r="J13" s="13"/>
      <c r="K13" s="13"/>
      <c r="L13" s="13"/>
      <c r="M13" s="13"/>
    </row>
    <row r="14" spans="1:14">
      <c r="A14" s="1"/>
      <c r="B14" s="13"/>
      <c r="C14" s="13"/>
      <c r="D14" s="13"/>
      <c r="E14" s="13"/>
      <c r="F14" s="13"/>
      <c r="G14" s="13"/>
      <c r="H14" s="13"/>
      <c r="I14" s="13"/>
      <c r="J14" s="13"/>
      <c r="K14" s="13"/>
      <c r="L14" s="13"/>
      <c r="M14" s="13"/>
    </row>
    <row r="15" spans="1:14" ht="24.95" customHeight="1">
      <c r="A15" s="203" t="s">
        <v>212</v>
      </c>
      <c r="B15" s="203"/>
      <c r="C15" s="203"/>
      <c r="D15" s="203"/>
      <c r="E15" s="203"/>
      <c r="F15" s="203"/>
      <c r="G15" s="203"/>
      <c r="H15" s="203"/>
      <c r="I15" s="203"/>
      <c r="J15" s="203"/>
      <c r="K15" s="203"/>
      <c r="L15" s="203"/>
      <c r="M15" s="96"/>
    </row>
    <row r="16" spans="1:14" ht="24.95" customHeight="1">
      <c r="A16" s="1"/>
      <c r="B16" s="1"/>
      <c r="C16" s="211" t="s">
        <v>10</v>
      </c>
      <c r="D16" s="208" t="s">
        <v>4</v>
      </c>
      <c r="E16" s="209"/>
      <c r="F16" s="209"/>
      <c r="G16" s="209"/>
      <c r="H16" s="209"/>
      <c r="I16" s="209"/>
      <c r="J16" s="210"/>
      <c r="K16" s="215" t="s">
        <v>8</v>
      </c>
      <c r="L16" s="216"/>
    </row>
    <row r="17" spans="1:14" ht="54">
      <c r="A17" s="1"/>
      <c r="B17" s="1"/>
      <c r="C17" s="211"/>
      <c r="D17" s="103" t="s">
        <v>12</v>
      </c>
      <c r="E17" s="103">
        <v>2018</v>
      </c>
      <c r="F17" s="103">
        <v>2023</v>
      </c>
      <c r="G17" s="103">
        <v>2028</v>
      </c>
      <c r="H17" s="103">
        <v>2033</v>
      </c>
      <c r="I17" s="103">
        <v>2038</v>
      </c>
      <c r="J17" s="103">
        <v>2043</v>
      </c>
      <c r="K17" s="103" t="s">
        <v>5</v>
      </c>
      <c r="L17" s="101" t="s">
        <v>16</v>
      </c>
    </row>
    <row r="18" spans="1:14">
      <c r="A18" s="1"/>
      <c r="B18" s="1"/>
      <c r="C18" s="4" t="s">
        <v>2</v>
      </c>
      <c r="D18" s="8"/>
      <c r="E18" s="8">
        <v>4790</v>
      </c>
      <c r="F18" s="8">
        <v>5040</v>
      </c>
      <c r="G18" s="8">
        <v>5250</v>
      </c>
      <c r="H18" s="8">
        <v>5450</v>
      </c>
      <c r="I18" s="8">
        <v>5650</v>
      </c>
      <c r="J18" s="8">
        <v>5860</v>
      </c>
      <c r="K18" s="8">
        <v>1560</v>
      </c>
      <c r="L18" s="19">
        <v>1.2093023255813955</v>
      </c>
    </row>
    <row r="19" spans="1:14">
      <c r="A19" s="1"/>
      <c r="B19" s="1"/>
      <c r="C19" s="4" t="s">
        <v>1</v>
      </c>
      <c r="D19" s="8">
        <v>4300</v>
      </c>
      <c r="E19" s="8">
        <v>4680</v>
      </c>
      <c r="F19" s="8">
        <v>4790</v>
      </c>
      <c r="G19" s="8">
        <v>4880</v>
      </c>
      <c r="H19" s="8">
        <v>4930</v>
      </c>
      <c r="I19" s="8">
        <v>4980</v>
      </c>
      <c r="J19" s="8">
        <v>5030</v>
      </c>
      <c r="K19" s="8">
        <v>730</v>
      </c>
      <c r="L19" s="19">
        <v>0.56589147286821706</v>
      </c>
    </row>
    <row r="20" spans="1:14">
      <c r="A20" s="1"/>
      <c r="B20" s="1"/>
      <c r="C20" s="4" t="s">
        <v>0</v>
      </c>
      <c r="D20" s="8"/>
      <c r="E20" s="8">
        <v>4560</v>
      </c>
      <c r="F20" s="8">
        <v>4550</v>
      </c>
      <c r="G20" s="8">
        <v>4490</v>
      </c>
      <c r="H20" s="8">
        <v>4410</v>
      </c>
      <c r="I20" s="8">
        <v>4310</v>
      </c>
      <c r="J20" s="8">
        <v>4200</v>
      </c>
      <c r="K20" s="8">
        <v>-100</v>
      </c>
      <c r="L20" s="19">
        <v>-7.7519379844961239E-2</v>
      </c>
    </row>
    <row r="21" spans="1:14">
      <c r="A21" s="1"/>
      <c r="B21" s="1"/>
      <c r="C21" s="16"/>
      <c r="D21" s="17"/>
      <c r="E21" s="17"/>
      <c r="F21" s="17"/>
      <c r="G21" s="17"/>
      <c r="H21" s="17"/>
      <c r="I21" s="17"/>
      <c r="J21" s="17"/>
      <c r="K21" s="17"/>
      <c r="L21" s="24"/>
    </row>
    <row r="22" spans="1:14" s="1" customFormat="1" ht="24.95" customHeight="1">
      <c r="A22" s="121" t="s">
        <v>190</v>
      </c>
    </row>
    <row r="23" spans="1:14" s="1" customFormat="1" ht="14.1" customHeight="1">
      <c r="C23" s="204" t="s">
        <v>26</v>
      </c>
      <c r="D23" s="205"/>
      <c r="E23" s="205"/>
      <c r="F23" s="205"/>
      <c r="G23" s="206"/>
      <c r="H23" s="224" t="s">
        <v>218</v>
      </c>
      <c r="I23" s="224"/>
    </row>
    <row r="24" spans="1:14" s="1" customFormat="1" ht="41.1" customHeight="1">
      <c r="C24" s="219">
        <v>2006</v>
      </c>
      <c r="D24" s="219">
        <v>2013</v>
      </c>
      <c r="E24" s="220">
        <v>2014</v>
      </c>
      <c r="F24" s="222">
        <v>2015</v>
      </c>
      <c r="G24" s="236" t="s">
        <v>215</v>
      </c>
      <c r="H24" s="224"/>
      <c r="I24" s="224"/>
    </row>
    <row r="25" spans="1:14" s="1" customFormat="1" ht="54">
      <c r="C25" s="219"/>
      <c r="D25" s="219"/>
      <c r="E25" s="220"/>
      <c r="F25" s="223"/>
      <c r="G25" s="237"/>
      <c r="H25" s="20" t="s">
        <v>5</v>
      </c>
      <c r="I25" s="136" t="s">
        <v>16</v>
      </c>
    </row>
    <row r="26" spans="1:14" s="1" customFormat="1" ht="12.75">
      <c r="C26" s="132">
        <v>3900</v>
      </c>
      <c r="D26" s="132">
        <v>4300</v>
      </c>
      <c r="E26" s="132">
        <v>4320</v>
      </c>
      <c r="F26" s="132">
        <v>4440</v>
      </c>
      <c r="G26" s="133">
        <v>4520</v>
      </c>
      <c r="H26" s="128">
        <f>G26-C26</f>
        <v>620</v>
      </c>
      <c r="I26" s="148">
        <f>((G26-C26)/C26)/10*100</f>
        <v>1.5897435897435899</v>
      </c>
    </row>
    <row r="27" spans="1:14">
      <c r="A27" s="1"/>
      <c r="B27" s="1"/>
      <c r="C27" s="1"/>
      <c r="D27" s="1"/>
      <c r="E27" s="1"/>
      <c r="F27" s="1"/>
      <c r="G27" s="1"/>
      <c r="H27" s="1"/>
      <c r="I27" s="1"/>
      <c r="J27" s="1"/>
      <c r="K27" s="1"/>
      <c r="L27" s="1"/>
      <c r="M27" s="1"/>
    </row>
    <row r="28" spans="1:14">
      <c r="A28" s="2" t="s">
        <v>9</v>
      </c>
      <c r="B28" s="1"/>
      <c r="C28" s="1"/>
      <c r="D28" s="1"/>
      <c r="E28" s="1"/>
      <c r="F28" s="1"/>
      <c r="G28" s="1"/>
      <c r="H28" s="1"/>
      <c r="I28" s="1"/>
      <c r="J28" s="1"/>
      <c r="K28" s="1"/>
      <c r="L28" s="1"/>
      <c r="M28" s="1"/>
      <c r="N28" s="1"/>
    </row>
    <row r="29" spans="1:14">
      <c r="A29" s="9" t="s">
        <v>219</v>
      </c>
      <c r="B29" s="1"/>
      <c r="C29" s="1"/>
      <c r="D29" s="1"/>
      <c r="E29" s="1"/>
      <c r="F29" s="1"/>
      <c r="G29" s="1"/>
      <c r="H29" s="1"/>
      <c r="I29" s="1"/>
      <c r="J29" s="1"/>
      <c r="K29" s="1"/>
      <c r="L29" s="1"/>
      <c r="M29" s="1"/>
      <c r="N29" s="1"/>
    </row>
    <row r="30" spans="1:14">
      <c r="A30" s="9" t="s">
        <v>18</v>
      </c>
      <c r="B30" s="1"/>
      <c r="C30" s="1"/>
      <c r="D30" s="1"/>
      <c r="E30" s="1"/>
      <c r="F30" s="1"/>
      <c r="G30" s="1"/>
      <c r="H30" s="1"/>
      <c r="I30" s="1"/>
      <c r="J30" s="1"/>
      <c r="K30" s="1"/>
      <c r="L30" s="1"/>
      <c r="M30" s="1"/>
      <c r="N30" s="1"/>
    </row>
    <row r="31" spans="1:14">
      <c r="A31" s="9" t="s">
        <v>19</v>
      </c>
      <c r="B31" s="1"/>
      <c r="C31" s="1"/>
      <c r="D31" s="1"/>
      <c r="E31" s="1"/>
      <c r="F31" s="1"/>
      <c r="G31" s="1"/>
      <c r="H31" s="1"/>
      <c r="I31" s="1"/>
      <c r="J31" s="1"/>
      <c r="K31" s="1"/>
      <c r="L31" s="1"/>
      <c r="M31" s="1"/>
      <c r="N31" s="1"/>
    </row>
    <row r="32" spans="1:14">
      <c r="A32" s="9" t="s">
        <v>213</v>
      </c>
      <c r="B32" s="1"/>
      <c r="C32" s="1"/>
      <c r="D32" s="1"/>
      <c r="E32" s="1"/>
      <c r="F32" s="1"/>
      <c r="G32" s="1"/>
      <c r="H32" s="1"/>
      <c r="I32" s="1"/>
      <c r="J32" s="1"/>
      <c r="K32" s="1"/>
      <c r="L32" s="1"/>
      <c r="M32" s="1"/>
      <c r="N32" s="1"/>
    </row>
    <row r="33" spans="1:14">
      <c r="A33" s="9" t="s">
        <v>20</v>
      </c>
      <c r="B33" s="1"/>
      <c r="C33" s="1"/>
      <c r="D33" s="1"/>
      <c r="E33" s="1"/>
      <c r="F33" s="1"/>
      <c r="G33" s="1"/>
      <c r="H33" s="1"/>
      <c r="I33" s="1"/>
      <c r="J33" s="1"/>
      <c r="K33" s="1"/>
      <c r="L33" s="1"/>
      <c r="M33" s="1"/>
      <c r="N33" s="1"/>
    </row>
    <row r="34" spans="1:14" s="1" customFormat="1" ht="39.950000000000003" customHeight="1">
      <c r="A34" s="225" t="s">
        <v>214</v>
      </c>
      <c r="B34" s="225"/>
      <c r="C34" s="225"/>
      <c r="D34" s="225"/>
      <c r="E34" s="225"/>
      <c r="F34" s="225"/>
      <c r="G34" s="225"/>
      <c r="H34" s="225"/>
      <c r="I34" s="225"/>
      <c r="J34" s="225"/>
      <c r="K34" s="225"/>
      <c r="L34" s="225"/>
      <c r="M34" s="225"/>
      <c r="N34" s="225"/>
    </row>
    <row r="35" spans="1:14" s="1" customFormat="1" ht="15" customHeight="1">
      <c r="A35" s="225" t="s">
        <v>216</v>
      </c>
      <c r="B35" s="225"/>
      <c r="C35" s="225"/>
      <c r="D35" s="225"/>
      <c r="E35" s="225"/>
      <c r="F35" s="225"/>
      <c r="G35" s="225"/>
      <c r="H35" s="225"/>
      <c r="I35" s="225"/>
      <c r="J35" s="137"/>
      <c r="K35" s="137"/>
      <c r="L35" s="137"/>
      <c r="M35" s="137"/>
      <c r="N35" s="137"/>
    </row>
    <row r="36" spans="1:14" s="1" customFormat="1" ht="22.5" customHeight="1">
      <c r="A36" s="10" t="s">
        <v>17</v>
      </c>
    </row>
  </sheetData>
  <mergeCells count="25">
    <mergeCell ref="A35:I35"/>
    <mergeCell ref="C23:G23"/>
    <mergeCell ref="G24:G25"/>
    <mergeCell ref="A2:N2"/>
    <mergeCell ref="D13:E13"/>
    <mergeCell ref="F13:G13"/>
    <mergeCell ref="A10:M10"/>
    <mergeCell ref="B11:C11"/>
    <mergeCell ref="D11:G11"/>
    <mergeCell ref="D12:E12"/>
    <mergeCell ref="F12:G12"/>
    <mergeCell ref="A3:M3"/>
    <mergeCell ref="B4:B5"/>
    <mergeCell ref="C4:K4"/>
    <mergeCell ref="L4:M4"/>
    <mergeCell ref="C16:C17"/>
    <mergeCell ref="D16:J16"/>
    <mergeCell ref="K16:L16"/>
    <mergeCell ref="A34:N34"/>
    <mergeCell ref="A15:L15"/>
    <mergeCell ref="C24:C25"/>
    <mergeCell ref="D24:D25"/>
    <mergeCell ref="E24:E25"/>
    <mergeCell ref="F24:F25"/>
    <mergeCell ref="H23:I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2" sqref="A2:N2"/>
    </sheetView>
  </sheetViews>
  <sheetFormatPr defaultColWidth="8.5703125" defaultRowHeight="15"/>
  <cols>
    <col min="1" max="2" width="8.5703125" style="11"/>
    <col min="3" max="3" width="10.85546875" style="11" bestFit="1" customWidth="1"/>
    <col min="4" max="4" width="7.42578125" style="11" bestFit="1" customWidth="1"/>
    <col min="5" max="16384" width="8.5703125" style="11"/>
  </cols>
  <sheetData>
    <row r="1" spans="1:14" ht="24.95" customHeight="1">
      <c r="A1" s="60" t="s">
        <v>200</v>
      </c>
      <c r="B1" s="1"/>
      <c r="C1" s="1"/>
      <c r="D1" s="1"/>
      <c r="E1" s="1"/>
      <c r="F1" s="1"/>
      <c r="G1" s="1"/>
      <c r="H1" s="1"/>
      <c r="I1" s="1"/>
      <c r="J1" s="1"/>
      <c r="K1" s="1"/>
      <c r="L1" s="1"/>
      <c r="M1" s="1"/>
    </row>
    <row r="2" spans="1:14" s="1" customFormat="1" ht="134.25"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54">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7730</v>
      </c>
      <c r="E6" s="8">
        <v>8010</v>
      </c>
      <c r="F6" s="8">
        <v>8280</v>
      </c>
      <c r="G6" s="8">
        <v>8550</v>
      </c>
      <c r="H6" s="8">
        <v>8800</v>
      </c>
      <c r="I6" s="8">
        <v>9020</v>
      </c>
      <c r="J6" s="8">
        <v>9240</v>
      </c>
      <c r="K6" s="8">
        <v>9480</v>
      </c>
      <c r="L6" s="8">
        <v>1410</v>
      </c>
      <c r="M6" s="19">
        <v>0.7</v>
      </c>
    </row>
    <row r="7" spans="1:14">
      <c r="A7" s="1"/>
      <c r="B7" s="4" t="s">
        <v>1</v>
      </c>
      <c r="C7" s="8">
        <v>7380</v>
      </c>
      <c r="D7" s="8">
        <v>7620</v>
      </c>
      <c r="E7" s="8">
        <v>7670</v>
      </c>
      <c r="F7" s="8">
        <v>7690</v>
      </c>
      <c r="G7" s="8">
        <v>7690</v>
      </c>
      <c r="H7" s="8">
        <v>7660</v>
      </c>
      <c r="I7" s="8">
        <v>7590</v>
      </c>
      <c r="J7" s="8">
        <v>7510</v>
      </c>
      <c r="K7" s="8">
        <v>7420</v>
      </c>
      <c r="L7" s="8">
        <v>270</v>
      </c>
      <c r="M7" s="19">
        <v>0.1</v>
      </c>
    </row>
    <row r="8" spans="1:14">
      <c r="A8" s="1"/>
      <c r="B8" s="4" t="s">
        <v>0</v>
      </c>
      <c r="C8" s="8"/>
      <c r="D8" s="8">
        <v>7520</v>
      </c>
      <c r="E8" s="8">
        <v>7320</v>
      </c>
      <c r="F8" s="8">
        <v>7090</v>
      </c>
      <c r="G8" s="8">
        <v>6840</v>
      </c>
      <c r="H8" s="8">
        <v>6550</v>
      </c>
      <c r="I8" s="8">
        <v>6210</v>
      </c>
      <c r="J8" s="8">
        <v>5850</v>
      </c>
      <c r="K8" s="8">
        <v>5470</v>
      </c>
      <c r="L8" s="8">
        <v>-840</v>
      </c>
      <c r="M8" s="19">
        <v>-0.5</v>
      </c>
    </row>
    <row r="9" spans="1:14">
      <c r="A9" s="1"/>
      <c r="B9" s="29"/>
      <c r="C9" s="30"/>
      <c r="D9" s="30"/>
      <c r="E9" s="30"/>
      <c r="F9" s="30"/>
      <c r="G9" s="30"/>
      <c r="H9" s="30"/>
      <c r="I9" s="30"/>
      <c r="J9" s="30"/>
      <c r="K9" s="30"/>
      <c r="L9" s="30"/>
      <c r="M9" s="31"/>
    </row>
    <row r="10" spans="1:14" s="1" customFormat="1" ht="24.95" customHeight="1">
      <c r="A10" s="212" t="s">
        <v>27</v>
      </c>
      <c r="B10" s="212"/>
      <c r="C10" s="212"/>
      <c r="D10" s="212"/>
      <c r="E10" s="212"/>
      <c r="F10" s="212"/>
      <c r="G10" s="212"/>
      <c r="H10" s="212"/>
      <c r="I10" s="212"/>
      <c r="J10" s="212"/>
      <c r="K10" s="212"/>
      <c r="L10" s="212"/>
      <c r="M10" s="212"/>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100</v>
      </c>
      <c r="C13" s="22">
        <v>0.9</v>
      </c>
      <c r="D13" s="208" t="s">
        <v>2</v>
      </c>
      <c r="E13" s="210"/>
      <c r="F13" s="208" t="s">
        <v>28</v>
      </c>
      <c r="G13" s="210"/>
      <c r="H13" s="13"/>
      <c r="I13" s="13"/>
      <c r="J13" s="13"/>
      <c r="K13" s="13"/>
      <c r="L13" s="13"/>
      <c r="M13" s="13"/>
    </row>
    <row r="14" spans="1:14" s="1" customFormat="1" ht="12.75">
      <c r="B14" s="105"/>
      <c r="C14" s="106"/>
      <c r="D14" s="102"/>
      <c r="E14" s="102"/>
      <c r="F14" s="102"/>
      <c r="G14" s="102"/>
      <c r="H14" s="13"/>
      <c r="I14" s="13"/>
      <c r="J14" s="13"/>
      <c r="K14" s="13"/>
      <c r="L14" s="13"/>
      <c r="M14" s="13"/>
    </row>
    <row r="15" spans="1:14" ht="24.95" customHeight="1">
      <c r="A15" s="203" t="s">
        <v>212</v>
      </c>
      <c r="B15" s="203"/>
      <c r="C15" s="203"/>
      <c r="D15" s="203"/>
      <c r="E15" s="203"/>
      <c r="F15" s="203"/>
      <c r="G15" s="203"/>
      <c r="H15" s="203"/>
      <c r="I15" s="203"/>
      <c r="J15" s="203"/>
      <c r="K15" s="203"/>
      <c r="L15" s="203"/>
      <c r="M15" s="96"/>
    </row>
    <row r="16" spans="1:14" ht="24.95" customHeight="1">
      <c r="A16" s="1"/>
      <c r="B16" s="1"/>
      <c r="C16" s="211" t="s">
        <v>10</v>
      </c>
      <c r="D16" s="208" t="s">
        <v>4</v>
      </c>
      <c r="E16" s="209"/>
      <c r="F16" s="209"/>
      <c r="G16" s="209"/>
      <c r="H16" s="209"/>
      <c r="I16" s="209"/>
      <c r="J16" s="210"/>
      <c r="K16" s="215" t="s">
        <v>8</v>
      </c>
      <c r="L16" s="216"/>
    </row>
    <row r="17" spans="1:14" ht="54">
      <c r="A17" s="1"/>
      <c r="B17" s="1"/>
      <c r="C17" s="211"/>
      <c r="D17" s="103" t="s">
        <v>12</v>
      </c>
      <c r="E17" s="103">
        <v>2018</v>
      </c>
      <c r="F17" s="103">
        <v>2023</v>
      </c>
      <c r="G17" s="103">
        <v>2028</v>
      </c>
      <c r="H17" s="103">
        <v>2033</v>
      </c>
      <c r="I17" s="103">
        <v>2038</v>
      </c>
      <c r="J17" s="103">
        <v>2043</v>
      </c>
      <c r="K17" s="103" t="s">
        <v>5</v>
      </c>
      <c r="L17" s="101" t="s">
        <v>16</v>
      </c>
    </row>
    <row r="18" spans="1:14">
      <c r="A18" s="1"/>
      <c r="B18" s="1"/>
      <c r="C18" s="4" t="s">
        <v>2</v>
      </c>
      <c r="D18" s="8"/>
      <c r="E18" s="8">
        <v>8270</v>
      </c>
      <c r="F18" s="8">
        <v>8670</v>
      </c>
      <c r="G18" s="8">
        <v>9070</v>
      </c>
      <c r="H18" s="8">
        <v>9440</v>
      </c>
      <c r="I18" s="8">
        <v>9790</v>
      </c>
      <c r="J18" s="8">
        <v>10150</v>
      </c>
      <c r="K18" s="8">
        <v>2340</v>
      </c>
      <c r="L18" s="19">
        <v>0.99871959026888624</v>
      </c>
    </row>
    <row r="19" spans="1:14">
      <c r="A19" s="1"/>
      <c r="B19" s="1"/>
      <c r="C19" s="4" t="s">
        <v>1</v>
      </c>
      <c r="D19" s="8">
        <v>7810</v>
      </c>
      <c r="E19" s="8">
        <v>8040</v>
      </c>
      <c r="F19" s="8">
        <v>8190</v>
      </c>
      <c r="G19" s="8">
        <v>8330</v>
      </c>
      <c r="H19" s="8">
        <v>8420</v>
      </c>
      <c r="I19" s="8">
        <v>8480</v>
      </c>
      <c r="J19" s="8">
        <v>8540</v>
      </c>
      <c r="K19" s="8">
        <v>730</v>
      </c>
      <c r="L19" s="19">
        <v>0.31156636790439607</v>
      </c>
    </row>
    <row r="20" spans="1:14">
      <c r="A20" s="1"/>
      <c r="B20" s="1"/>
      <c r="C20" s="4" t="s">
        <v>0</v>
      </c>
      <c r="D20" s="8"/>
      <c r="E20" s="8">
        <v>7810</v>
      </c>
      <c r="F20" s="8">
        <v>7710</v>
      </c>
      <c r="G20" s="8">
        <v>7580</v>
      </c>
      <c r="H20" s="8">
        <v>7410</v>
      </c>
      <c r="I20" s="8">
        <v>7190</v>
      </c>
      <c r="J20" s="8">
        <v>6970</v>
      </c>
      <c r="K20" s="8">
        <v>-840</v>
      </c>
      <c r="L20" s="19">
        <v>-0.35851472471190782</v>
      </c>
    </row>
    <row r="21" spans="1:14">
      <c r="A21" s="1"/>
      <c r="B21" s="1"/>
      <c r="C21" s="16"/>
      <c r="D21" s="17"/>
      <c r="E21" s="17"/>
      <c r="F21" s="17"/>
      <c r="G21" s="17"/>
      <c r="H21" s="17"/>
      <c r="I21" s="17"/>
      <c r="J21" s="17"/>
      <c r="K21" s="17"/>
      <c r="L21" s="24"/>
    </row>
    <row r="22" spans="1:14" s="1" customFormat="1" ht="24.95" customHeight="1">
      <c r="A22" s="121" t="s">
        <v>190</v>
      </c>
    </row>
    <row r="23" spans="1:14" s="1" customFormat="1" ht="14.1" customHeight="1">
      <c r="C23" s="204" t="s">
        <v>26</v>
      </c>
      <c r="D23" s="205"/>
      <c r="E23" s="205"/>
      <c r="F23" s="205"/>
      <c r="G23" s="206"/>
      <c r="H23" s="224" t="s">
        <v>218</v>
      </c>
      <c r="I23" s="224"/>
    </row>
    <row r="24" spans="1:14" s="1" customFormat="1" ht="41.1" customHeight="1">
      <c r="C24" s="219">
        <v>2006</v>
      </c>
      <c r="D24" s="219">
        <v>2013</v>
      </c>
      <c r="E24" s="220">
        <v>2014</v>
      </c>
      <c r="F24" s="222">
        <v>2015</v>
      </c>
      <c r="G24" s="236" t="s">
        <v>215</v>
      </c>
      <c r="H24" s="224"/>
      <c r="I24" s="224"/>
    </row>
    <row r="25" spans="1:14" s="1" customFormat="1" ht="54">
      <c r="C25" s="219"/>
      <c r="D25" s="219"/>
      <c r="E25" s="220"/>
      <c r="F25" s="223"/>
      <c r="G25" s="237"/>
      <c r="H25" s="20" t="s">
        <v>5</v>
      </c>
      <c r="I25" s="136" t="s">
        <v>16</v>
      </c>
    </row>
    <row r="26" spans="1:14" s="1" customFormat="1" ht="12.75">
      <c r="C26" s="132">
        <v>7380</v>
      </c>
      <c r="D26" s="132">
        <v>7810</v>
      </c>
      <c r="E26" s="132">
        <v>7880</v>
      </c>
      <c r="F26" s="132">
        <v>7870</v>
      </c>
      <c r="G26" s="133">
        <v>7950</v>
      </c>
      <c r="H26" s="128">
        <f>G26-C26</f>
        <v>570</v>
      </c>
      <c r="I26" s="148">
        <f>((G26-C26)/C26)/10*100</f>
        <v>0.77235772357723576</v>
      </c>
    </row>
    <row r="27" spans="1:14">
      <c r="A27" s="1"/>
      <c r="B27" s="1"/>
      <c r="C27" s="1"/>
      <c r="D27" s="1"/>
      <c r="E27" s="1"/>
      <c r="F27" s="1"/>
      <c r="G27" s="1"/>
      <c r="H27" s="1"/>
      <c r="I27" s="1"/>
      <c r="J27" s="1"/>
      <c r="K27" s="1"/>
      <c r="L27" s="1"/>
      <c r="M27" s="1"/>
    </row>
    <row r="28" spans="1:14">
      <c r="A28" s="2" t="s">
        <v>9</v>
      </c>
      <c r="B28" s="1"/>
      <c r="C28" s="1"/>
      <c r="D28" s="1"/>
      <c r="E28" s="1"/>
      <c r="F28" s="1"/>
      <c r="G28" s="1"/>
      <c r="H28" s="1"/>
      <c r="I28" s="1"/>
      <c r="J28" s="1"/>
      <c r="K28" s="1"/>
      <c r="L28" s="1"/>
      <c r="M28" s="1"/>
      <c r="N28" s="1"/>
    </row>
    <row r="29" spans="1:14">
      <c r="A29" s="9" t="s">
        <v>219</v>
      </c>
      <c r="B29" s="1"/>
      <c r="C29" s="1"/>
      <c r="D29" s="1"/>
      <c r="E29" s="1"/>
      <c r="F29" s="1"/>
      <c r="G29" s="1"/>
      <c r="H29" s="1"/>
      <c r="I29" s="1"/>
      <c r="J29" s="1"/>
      <c r="K29" s="1"/>
      <c r="L29" s="1"/>
      <c r="M29" s="1"/>
      <c r="N29" s="1"/>
    </row>
    <row r="30" spans="1:14">
      <c r="A30" s="9" t="s">
        <v>18</v>
      </c>
      <c r="B30" s="1"/>
      <c r="C30" s="1"/>
      <c r="D30" s="1"/>
      <c r="E30" s="1"/>
      <c r="F30" s="1"/>
      <c r="G30" s="1"/>
      <c r="H30" s="1"/>
      <c r="I30" s="1"/>
      <c r="J30" s="1"/>
      <c r="K30" s="1"/>
      <c r="L30" s="1"/>
      <c r="M30" s="1"/>
      <c r="N30" s="1"/>
    </row>
    <row r="31" spans="1:14">
      <c r="A31" s="9" t="s">
        <v>19</v>
      </c>
      <c r="B31" s="1"/>
      <c r="C31" s="1"/>
      <c r="D31" s="1"/>
      <c r="E31" s="1"/>
      <c r="F31" s="1"/>
      <c r="G31" s="1"/>
      <c r="H31" s="1"/>
      <c r="I31" s="1"/>
      <c r="J31" s="1"/>
      <c r="K31" s="1"/>
      <c r="L31" s="1"/>
      <c r="M31" s="1"/>
      <c r="N31" s="1"/>
    </row>
    <row r="32" spans="1:14">
      <c r="A32" s="9" t="s">
        <v>213</v>
      </c>
      <c r="B32" s="1"/>
      <c r="C32" s="1"/>
      <c r="D32" s="1"/>
      <c r="E32" s="1"/>
      <c r="F32" s="1"/>
      <c r="G32" s="1"/>
      <c r="H32" s="1"/>
      <c r="I32" s="1"/>
      <c r="J32" s="1"/>
      <c r="K32" s="1"/>
      <c r="L32" s="1"/>
      <c r="M32" s="1"/>
      <c r="N32" s="1"/>
    </row>
    <row r="33" spans="1:14">
      <c r="A33" s="9" t="s">
        <v>20</v>
      </c>
      <c r="B33" s="1"/>
      <c r="C33" s="1"/>
      <c r="D33" s="1"/>
      <c r="E33" s="1"/>
      <c r="F33" s="1"/>
      <c r="G33" s="1"/>
      <c r="H33" s="1"/>
      <c r="I33" s="1"/>
      <c r="J33" s="1"/>
      <c r="K33" s="1"/>
      <c r="L33" s="1"/>
      <c r="M33" s="1"/>
      <c r="N33" s="1"/>
    </row>
    <row r="34" spans="1:14" s="1" customFormat="1" ht="39.950000000000003" customHeight="1">
      <c r="A34" s="225" t="s">
        <v>214</v>
      </c>
      <c r="B34" s="225"/>
      <c r="C34" s="225"/>
      <c r="D34" s="225"/>
      <c r="E34" s="225"/>
      <c r="F34" s="225"/>
      <c r="G34" s="225"/>
      <c r="H34" s="225"/>
      <c r="I34" s="225"/>
      <c r="J34" s="225"/>
      <c r="K34" s="225"/>
      <c r="L34" s="225"/>
      <c r="M34" s="225"/>
      <c r="N34" s="225"/>
    </row>
    <row r="35" spans="1:14" s="1" customFormat="1" ht="15" customHeight="1">
      <c r="A35" s="225" t="s">
        <v>216</v>
      </c>
      <c r="B35" s="225"/>
      <c r="C35" s="225"/>
      <c r="D35" s="225"/>
      <c r="E35" s="225"/>
      <c r="F35" s="225"/>
      <c r="G35" s="225"/>
      <c r="H35" s="225"/>
      <c r="I35" s="137"/>
      <c r="J35" s="137"/>
      <c r="K35" s="137"/>
      <c r="L35" s="137"/>
      <c r="M35" s="137"/>
      <c r="N35" s="137"/>
    </row>
    <row r="36" spans="1:14" s="1" customFormat="1" ht="22.5" customHeight="1">
      <c r="A36" s="10" t="s">
        <v>17</v>
      </c>
    </row>
  </sheetData>
  <mergeCells count="25">
    <mergeCell ref="A35:H35"/>
    <mergeCell ref="C23:G23"/>
    <mergeCell ref="G24:G25"/>
    <mergeCell ref="A2:N2"/>
    <mergeCell ref="D13:E13"/>
    <mergeCell ref="F13:G13"/>
    <mergeCell ref="A10:M10"/>
    <mergeCell ref="B11:C11"/>
    <mergeCell ref="D11:G11"/>
    <mergeCell ref="D12:E12"/>
    <mergeCell ref="F12:G12"/>
    <mergeCell ref="A3:M3"/>
    <mergeCell ref="B4:B5"/>
    <mergeCell ref="C4:K4"/>
    <mergeCell ref="L4:M4"/>
    <mergeCell ref="C16:C17"/>
    <mergeCell ref="D16:J16"/>
    <mergeCell ref="K16:L16"/>
    <mergeCell ref="A34:N34"/>
    <mergeCell ref="A15:L15"/>
    <mergeCell ref="C24:C25"/>
    <mergeCell ref="D24:D25"/>
    <mergeCell ref="E24:E25"/>
    <mergeCell ref="F24:F25"/>
    <mergeCell ref="H23:I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zoomScaleNormal="100" workbookViewId="0">
      <pane ySplit="4" topLeftCell="A5" activePane="bottomLeft" state="frozen"/>
      <selection pane="bottomLeft"/>
    </sheetView>
  </sheetViews>
  <sheetFormatPr defaultColWidth="8.85546875" defaultRowHeight="15"/>
  <cols>
    <col min="1" max="1" width="24.140625" style="11" customWidth="1"/>
    <col min="2" max="2" width="10.85546875" style="11" customWidth="1"/>
    <col min="3" max="10" width="9.5703125" style="11" bestFit="1" customWidth="1"/>
    <col min="11" max="11" width="9" style="11" bestFit="1" customWidth="1"/>
    <col min="12" max="16384" width="8.85546875" style="11"/>
  </cols>
  <sheetData>
    <row r="1" spans="1:11" ht="24.95" customHeight="1">
      <c r="A1" s="60" t="s">
        <v>103</v>
      </c>
      <c r="B1" s="61"/>
      <c r="C1" s="61"/>
      <c r="D1" s="61"/>
      <c r="E1" s="61"/>
      <c r="F1" s="61"/>
      <c r="G1" s="61"/>
      <c r="H1" s="61"/>
      <c r="I1" s="61"/>
      <c r="J1" s="61"/>
      <c r="K1" s="61"/>
    </row>
    <row r="2" spans="1:11">
      <c r="A2" s="62"/>
      <c r="B2" s="63"/>
      <c r="C2" s="63"/>
      <c r="D2" s="63"/>
      <c r="E2" s="63"/>
      <c r="F2" s="63"/>
      <c r="G2" s="63"/>
      <c r="H2" s="63"/>
      <c r="I2" s="63"/>
      <c r="J2" s="62"/>
      <c r="K2" s="63"/>
    </row>
    <row r="3" spans="1:11" ht="24.95" customHeight="1">
      <c r="A3" s="163" t="s">
        <v>102</v>
      </c>
      <c r="B3" s="164" t="s">
        <v>96</v>
      </c>
      <c r="C3" s="165" t="s">
        <v>4</v>
      </c>
      <c r="D3" s="165"/>
      <c r="E3" s="165"/>
      <c r="F3" s="165"/>
      <c r="G3" s="165"/>
      <c r="H3" s="165"/>
      <c r="I3" s="165"/>
      <c r="J3" s="166" t="s">
        <v>68</v>
      </c>
      <c r="K3" s="166"/>
    </row>
    <row r="4" spans="1:11" ht="39.75">
      <c r="A4" s="163"/>
      <c r="B4" s="164"/>
      <c r="C4" s="68" t="s">
        <v>97</v>
      </c>
      <c r="D4" s="68">
        <v>2018</v>
      </c>
      <c r="E4" s="68">
        <v>2023</v>
      </c>
      <c r="F4" s="68">
        <v>2028</v>
      </c>
      <c r="G4" s="68">
        <v>2033</v>
      </c>
      <c r="H4" s="68">
        <v>2038</v>
      </c>
      <c r="I4" s="68">
        <v>2043</v>
      </c>
      <c r="J4" s="69" t="s">
        <v>5</v>
      </c>
      <c r="K4" s="70" t="s">
        <v>98</v>
      </c>
    </row>
    <row r="5" spans="1:11" ht="5.0999999999999996" customHeight="1">
      <c r="A5" s="160"/>
      <c r="B5" s="161"/>
      <c r="C5" s="161"/>
      <c r="D5" s="161"/>
      <c r="E5" s="161"/>
      <c r="F5" s="161"/>
      <c r="G5" s="161"/>
      <c r="H5" s="161"/>
      <c r="I5" s="161"/>
      <c r="J5" s="161"/>
      <c r="K5" s="162"/>
    </row>
    <row r="6" spans="1:11">
      <c r="A6" s="156" t="s">
        <v>69</v>
      </c>
      <c r="B6" s="71" t="s">
        <v>2</v>
      </c>
      <c r="C6" s="72"/>
      <c r="D6" s="72">
        <v>174600</v>
      </c>
      <c r="E6" s="72">
        <v>182900</v>
      </c>
      <c r="F6" s="72">
        <v>190700</v>
      </c>
      <c r="G6" s="72">
        <v>197600</v>
      </c>
      <c r="H6" s="72">
        <v>203500</v>
      </c>
      <c r="I6" s="72">
        <v>208900</v>
      </c>
      <c r="J6" s="72">
        <v>44200</v>
      </c>
      <c r="K6" s="73">
        <v>0.8</v>
      </c>
    </row>
    <row r="7" spans="1:11">
      <c r="A7" s="156"/>
      <c r="B7" s="71" t="s">
        <v>1</v>
      </c>
      <c r="C7" s="72">
        <v>164700</v>
      </c>
      <c r="D7" s="72">
        <v>171100</v>
      </c>
      <c r="E7" s="72">
        <v>175500</v>
      </c>
      <c r="F7" s="72">
        <v>179100</v>
      </c>
      <c r="G7" s="72">
        <v>181600</v>
      </c>
      <c r="H7" s="72">
        <v>182700</v>
      </c>
      <c r="I7" s="72">
        <v>182900</v>
      </c>
      <c r="J7" s="72">
        <v>18100</v>
      </c>
      <c r="K7" s="73">
        <v>0.3</v>
      </c>
    </row>
    <row r="8" spans="1:11">
      <c r="A8" s="156"/>
      <c r="B8" s="71" t="s">
        <v>0</v>
      </c>
      <c r="C8" s="72"/>
      <c r="D8" s="72">
        <v>167600</v>
      </c>
      <c r="E8" s="72">
        <v>168000</v>
      </c>
      <c r="F8" s="72">
        <v>167500</v>
      </c>
      <c r="G8" s="72">
        <v>165400</v>
      </c>
      <c r="H8" s="72">
        <v>162000</v>
      </c>
      <c r="I8" s="72">
        <v>157400</v>
      </c>
      <c r="J8" s="72">
        <v>-7300</v>
      </c>
      <c r="K8" s="73">
        <v>-0.2</v>
      </c>
    </row>
    <row r="9" spans="1:11" ht="5.0999999999999996" customHeight="1">
      <c r="A9" s="157" t="s">
        <v>70</v>
      </c>
      <c r="B9" s="158"/>
      <c r="C9" s="158"/>
      <c r="D9" s="158"/>
      <c r="E9" s="158"/>
      <c r="F9" s="158"/>
      <c r="G9" s="158"/>
      <c r="H9" s="158"/>
      <c r="I9" s="158"/>
      <c r="J9" s="158"/>
      <c r="K9" s="159"/>
    </row>
    <row r="10" spans="1:11">
      <c r="A10" s="156" t="s">
        <v>71</v>
      </c>
      <c r="B10" s="71" t="s">
        <v>2</v>
      </c>
      <c r="C10" s="72"/>
      <c r="D10" s="72">
        <v>1670100</v>
      </c>
      <c r="E10" s="72">
        <v>1820700</v>
      </c>
      <c r="F10" s="72">
        <v>1977200</v>
      </c>
      <c r="G10" s="72">
        <v>2133100</v>
      </c>
      <c r="H10" s="72">
        <v>2284600</v>
      </c>
      <c r="I10" s="72">
        <v>2432800</v>
      </c>
      <c r="J10" s="72">
        <v>939600</v>
      </c>
      <c r="K10" s="73">
        <v>1.6</v>
      </c>
    </row>
    <row r="11" spans="1:11">
      <c r="A11" s="156"/>
      <c r="B11" s="71" t="s">
        <v>1</v>
      </c>
      <c r="C11" s="72">
        <v>1493200</v>
      </c>
      <c r="D11" s="72">
        <v>1646500</v>
      </c>
      <c r="E11" s="72">
        <v>1767500</v>
      </c>
      <c r="F11" s="72">
        <v>1890900</v>
      </c>
      <c r="G11" s="72">
        <v>2010500</v>
      </c>
      <c r="H11" s="72">
        <v>2123000</v>
      </c>
      <c r="I11" s="72">
        <v>2229300</v>
      </c>
      <c r="J11" s="72">
        <v>736100</v>
      </c>
      <c r="K11" s="73">
        <v>1.3</v>
      </c>
    </row>
    <row r="12" spans="1:11">
      <c r="A12" s="156"/>
      <c r="B12" s="71" t="s">
        <v>0</v>
      </c>
      <c r="C12" s="72"/>
      <c r="D12" s="72">
        <v>1622500</v>
      </c>
      <c r="E12" s="72">
        <v>1713900</v>
      </c>
      <c r="F12" s="72">
        <v>1803700</v>
      </c>
      <c r="G12" s="72">
        <v>1887200</v>
      </c>
      <c r="H12" s="72">
        <v>1961700</v>
      </c>
      <c r="I12" s="72">
        <v>2028300</v>
      </c>
      <c r="J12" s="72">
        <v>535100</v>
      </c>
      <c r="K12" s="73">
        <v>1</v>
      </c>
    </row>
    <row r="13" spans="1:11" ht="5.0999999999999996" customHeight="1">
      <c r="A13" s="157" t="s">
        <v>70</v>
      </c>
      <c r="B13" s="158"/>
      <c r="C13" s="158"/>
      <c r="D13" s="158"/>
      <c r="E13" s="158"/>
      <c r="F13" s="158"/>
      <c r="G13" s="158"/>
      <c r="H13" s="158"/>
      <c r="I13" s="158"/>
      <c r="J13" s="158"/>
      <c r="K13" s="159"/>
    </row>
    <row r="14" spans="1:11">
      <c r="A14" s="156" t="s">
        <v>72</v>
      </c>
      <c r="B14" s="71" t="s">
        <v>2</v>
      </c>
      <c r="C14" s="72"/>
      <c r="D14" s="72">
        <v>458200</v>
      </c>
      <c r="E14" s="72">
        <v>485600</v>
      </c>
      <c r="F14" s="72">
        <v>512500</v>
      </c>
      <c r="G14" s="72">
        <v>538100</v>
      </c>
      <c r="H14" s="72">
        <v>562100</v>
      </c>
      <c r="I14" s="72">
        <v>585100</v>
      </c>
      <c r="J14" s="72">
        <v>160500</v>
      </c>
      <c r="K14" s="73">
        <v>1.1000000000000001</v>
      </c>
    </row>
    <row r="15" spans="1:11">
      <c r="A15" s="156"/>
      <c r="B15" s="71" t="s">
        <v>1</v>
      </c>
      <c r="C15" s="72">
        <v>424600</v>
      </c>
      <c r="D15" s="72">
        <v>449500</v>
      </c>
      <c r="E15" s="72">
        <v>466800</v>
      </c>
      <c r="F15" s="72">
        <v>482800</v>
      </c>
      <c r="G15" s="72">
        <v>496600</v>
      </c>
      <c r="H15" s="72">
        <v>507900</v>
      </c>
      <c r="I15" s="72">
        <v>517400</v>
      </c>
      <c r="J15" s="72">
        <v>92700</v>
      </c>
      <c r="K15" s="73">
        <v>0.7</v>
      </c>
    </row>
    <row r="16" spans="1:11">
      <c r="A16" s="156"/>
      <c r="B16" s="71" t="s">
        <v>0</v>
      </c>
      <c r="C16" s="72"/>
      <c r="D16" s="72">
        <v>440700</v>
      </c>
      <c r="E16" s="72">
        <v>447800</v>
      </c>
      <c r="F16" s="72">
        <v>452800</v>
      </c>
      <c r="G16" s="72">
        <v>454900</v>
      </c>
      <c r="H16" s="72">
        <v>454200</v>
      </c>
      <c r="I16" s="72">
        <v>451000</v>
      </c>
      <c r="J16" s="72">
        <v>26400</v>
      </c>
      <c r="K16" s="73">
        <v>0.2</v>
      </c>
    </row>
    <row r="17" spans="1:11" ht="5.0999999999999996" customHeight="1">
      <c r="A17" s="157" t="s">
        <v>70</v>
      </c>
      <c r="B17" s="158"/>
      <c r="C17" s="158"/>
      <c r="D17" s="158"/>
      <c r="E17" s="158"/>
      <c r="F17" s="158"/>
      <c r="G17" s="158"/>
      <c r="H17" s="158"/>
      <c r="I17" s="158"/>
      <c r="J17" s="158"/>
      <c r="K17" s="159"/>
    </row>
    <row r="18" spans="1:11">
      <c r="A18" s="156" t="s">
        <v>73</v>
      </c>
      <c r="B18" s="71" t="s">
        <v>2</v>
      </c>
      <c r="C18" s="72"/>
      <c r="D18" s="72">
        <v>297800</v>
      </c>
      <c r="E18" s="72">
        <v>315000</v>
      </c>
      <c r="F18" s="72">
        <v>332100</v>
      </c>
      <c r="G18" s="72">
        <v>348300</v>
      </c>
      <c r="H18" s="72">
        <v>363400</v>
      </c>
      <c r="I18" s="72">
        <v>377800</v>
      </c>
      <c r="J18" s="72">
        <v>98100</v>
      </c>
      <c r="K18" s="73">
        <v>1</v>
      </c>
    </row>
    <row r="19" spans="1:11">
      <c r="A19" s="156"/>
      <c r="B19" s="71" t="s">
        <v>1</v>
      </c>
      <c r="C19" s="72">
        <v>279700</v>
      </c>
      <c r="D19" s="72">
        <v>291200</v>
      </c>
      <c r="E19" s="72">
        <v>301100</v>
      </c>
      <c r="F19" s="72">
        <v>310200</v>
      </c>
      <c r="G19" s="72">
        <v>318000</v>
      </c>
      <c r="H19" s="72">
        <v>324100</v>
      </c>
      <c r="I19" s="72">
        <v>328700</v>
      </c>
      <c r="J19" s="72">
        <v>49000</v>
      </c>
      <c r="K19" s="73">
        <v>0.5</v>
      </c>
    </row>
    <row r="20" spans="1:11">
      <c r="A20" s="156"/>
      <c r="B20" s="71" t="s">
        <v>0</v>
      </c>
      <c r="C20" s="72"/>
      <c r="D20" s="72">
        <v>284600</v>
      </c>
      <c r="E20" s="72">
        <v>287000</v>
      </c>
      <c r="F20" s="72">
        <v>288200</v>
      </c>
      <c r="G20" s="72">
        <v>287600</v>
      </c>
      <c r="H20" s="72">
        <v>285100</v>
      </c>
      <c r="I20" s="72">
        <v>280800</v>
      </c>
      <c r="J20" s="72">
        <v>1100</v>
      </c>
      <c r="K20" s="73">
        <v>0</v>
      </c>
    </row>
    <row r="21" spans="1:11" ht="5.0999999999999996" customHeight="1">
      <c r="A21" s="157" t="s">
        <v>70</v>
      </c>
      <c r="B21" s="158"/>
      <c r="C21" s="158"/>
      <c r="D21" s="158"/>
      <c r="E21" s="158"/>
      <c r="F21" s="158"/>
      <c r="G21" s="158"/>
      <c r="H21" s="158"/>
      <c r="I21" s="158"/>
      <c r="J21" s="158"/>
      <c r="K21" s="159"/>
    </row>
    <row r="22" spans="1:11">
      <c r="A22" s="156" t="s">
        <v>74</v>
      </c>
      <c r="B22" s="71" t="s">
        <v>2</v>
      </c>
      <c r="C22" s="72"/>
      <c r="D22" s="72">
        <v>48700</v>
      </c>
      <c r="E22" s="72">
        <v>50300</v>
      </c>
      <c r="F22" s="72">
        <v>51900</v>
      </c>
      <c r="G22" s="72">
        <v>53100</v>
      </c>
      <c r="H22" s="72">
        <v>54100</v>
      </c>
      <c r="I22" s="72">
        <v>55000</v>
      </c>
      <c r="J22" s="72">
        <v>8000</v>
      </c>
      <c r="K22" s="73">
        <v>0.5</v>
      </c>
    </row>
    <row r="23" spans="1:11">
      <c r="A23" s="156"/>
      <c r="B23" s="71" t="s">
        <v>1</v>
      </c>
      <c r="C23" s="72">
        <v>47000</v>
      </c>
      <c r="D23" s="72">
        <v>47800</v>
      </c>
      <c r="E23" s="72">
        <v>48300</v>
      </c>
      <c r="F23" s="72">
        <v>48600</v>
      </c>
      <c r="G23" s="72">
        <v>48600</v>
      </c>
      <c r="H23" s="72">
        <v>48200</v>
      </c>
      <c r="I23" s="72">
        <v>47600</v>
      </c>
      <c r="J23" s="72">
        <v>600</v>
      </c>
      <c r="K23" s="73">
        <v>0</v>
      </c>
    </row>
    <row r="24" spans="1:11">
      <c r="A24" s="156"/>
      <c r="B24" s="71" t="s">
        <v>0</v>
      </c>
      <c r="C24" s="72"/>
      <c r="D24" s="72">
        <v>46800</v>
      </c>
      <c r="E24" s="72">
        <v>46100</v>
      </c>
      <c r="F24" s="72">
        <v>45200</v>
      </c>
      <c r="G24" s="72">
        <v>44000</v>
      </c>
      <c r="H24" s="72">
        <v>42300</v>
      </c>
      <c r="I24" s="72">
        <v>40300</v>
      </c>
      <c r="J24" s="72">
        <v>-6700</v>
      </c>
      <c r="K24" s="73">
        <v>-0.5</v>
      </c>
    </row>
    <row r="25" spans="1:11" ht="5.0999999999999996" customHeight="1">
      <c r="A25" s="157" t="s">
        <v>70</v>
      </c>
      <c r="B25" s="158"/>
      <c r="C25" s="158"/>
      <c r="D25" s="158"/>
      <c r="E25" s="158"/>
      <c r="F25" s="158"/>
      <c r="G25" s="158"/>
      <c r="H25" s="158"/>
      <c r="I25" s="158"/>
      <c r="J25" s="158"/>
      <c r="K25" s="159"/>
    </row>
    <row r="26" spans="1:11">
      <c r="A26" s="156" t="s">
        <v>75</v>
      </c>
      <c r="B26" s="71" t="s">
        <v>2</v>
      </c>
      <c r="C26" s="72"/>
      <c r="D26" s="72">
        <v>165600</v>
      </c>
      <c r="E26" s="72">
        <v>171500</v>
      </c>
      <c r="F26" s="72">
        <v>177000</v>
      </c>
      <c r="G26" s="72">
        <v>181600</v>
      </c>
      <c r="H26" s="72">
        <v>185300</v>
      </c>
      <c r="I26" s="72">
        <v>188300</v>
      </c>
      <c r="J26" s="72">
        <v>30400</v>
      </c>
      <c r="K26" s="73">
        <v>0.6</v>
      </c>
    </row>
    <row r="27" spans="1:11">
      <c r="A27" s="156"/>
      <c r="B27" s="71" t="s">
        <v>1</v>
      </c>
      <c r="C27" s="72">
        <v>158000</v>
      </c>
      <c r="D27" s="72">
        <v>162400</v>
      </c>
      <c r="E27" s="72">
        <v>164600</v>
      </c>
      <c r="F27" s="72">
        <v>166200</v>
      </c>
      <c r="G27" s="72">
        <v>166600</v>
      </c>
      <c r="H27" s="72">
        <v>165800</v>
      </c>
      <c r="I27" s="72">
        <v>164000</v>
      </c>
      <c r="J27" s="72">
        <v>6100</v>
      </c>
      <c r="K27" s="73">
        <v>0.1</v>
      </c>
    </row>
    <row r="28" spans="1:11">
      <c r="A28" s="156"/>
      <c r="B28" s="71" t="s">
        <v>0</v>
      </c>
      <c r="C28" s="72"/>
      <c r="D28" s="72">
        <v>159100</v>
      </c>
      <c r="E28" s="72">
        <v>157700</v>
      </c>
      <c r="F28" s="72">
        <v>155200</v>
      </c>
      <c r="G28" s="72">
        <v>151500</v>
      </c>
      <c r="H28" s="72">
        <v>146500</v>
      </c>
      <c r="I28" s="72">
        <v>140300</v>
      </c>
      <c r="J28" s="72">
        <v>-17700</v>
      </c>
      <c r="K28" s="73">
        <v>-0.4</v>
      </c>
    </row>
    <row r="29" spans="1:11" ht="5.0999999999999996" customHeight="1">
      <c r="A29" s="157" t="s">
        <v>70</v>
      </c>
      <c r="B29" s="158"/>
      <c r="C29" s="158"/>
      <c r="D29" s="158"/>
      <c r="E29" s="158"/>
      <c r="F29" s="158"/>
      <c r="G29" s="158"/>
      <c r="H29" s="158"/>
      <c r="I29" s="158"/>
      <c r="J29" s="158"/>
      <c r="K29" s="159"/>
    </row>
    <row r="30" spans="1:11">
      <c r="A30" s="156" t="s">
        <v>76</v>
      </c>
      <c r="B30" s="71" t="s">
        <v>2</v>
      </c>
      <c r="C30" s="72"/>
      <c r="D30" s="72">
        <v>121300</v>
      </c>
      <c r="E30" s="72">
        <v>127500</v>
      </c>
      <c r="F30" s="72">
        <v>133500</v>
      </c>
      <c r="G30" s="72">
        <v>139100</v>
      </c>
      <c r="H30" s="72">
        <v>144400</v>
      </c>
      <c r="I30" s="72">
        <v>149500</v>
      </c>
      <c r="J30" s="72">
        <v>35900</v>
      </c>
      <c r="K30" s="73">
        <v>0.9</v>
      </c>
    </row>
    <row r="31" spans="1:11">
      <c r="A31" s="156"/>
      <c r="B31" s="71" t="s">
        <v>1</v>
      </c>
      <c r="C31" s="72">
        <v>113600</v>
      </c>
      <c r="D31" s="72">
        <v>118800</v>
      </c>
      <c r="E31" s="72">
        <v>122000</v>
      </c>
      <c r="F31" s="72">
        <v>124900</v>
      </c>
      <c r="G31" s="72">
        <v>127200</v>
      </c>
      <c r="H31" s="72">
        <v>128900</v>
      </c>
      <c r="I31" s="72">
        <v>130200</v>
      </c>
      <c r="J31" s="72">
        <v>16600</v>
      </c>
      <c r="K31" s="73">
        <v>0.5</v>
      </c>
    </row>
    <row r="32" spans="1:11">
      <c r="A32" s="156"/>
      <c r="B32" s="71" t="s">
        <v>0</v>
      </c>
      <c r="C32" s="72"/>
      <c r="D32" s="72">
        <v>116100</v>
      </c>
      <c r="E32" s="72">
        <v>116400</v>
      </c>
      <c r="F32" s="72">
        <v>116200</v>
      </c>
      <c r="G32" s="72">
        <v>115200</v>
      </c>
      <c r="H32" s="72">
        <v>113600</v>
      </c>
      <c r="I32" s="72">
        <v>111400</v>
      </c>
      <c r="J32" s="72">
        <v>-2300</v>
      </c>
      <c r="K32" s="73">
        <v>-0.1</v>
      </c>
    </row>
    <row r="33" spans="1:11" ht="5.0999999999999996" customHeight="1">
      <c r="A33" s="157" t="s">
        <v>70</v>
      </c>
      <c r="B33" s="158"/>
      <c r="C33" s="158"/>
      <c r="D33" s="158"/>
      <c r="E33" s="158"/>
      <c r="F33" s="158"/>
      <c r="G33" s="158"/>
      <c r="H33" s="158"/>
      <c r="I33" s="158"/>
      <c r="J33" s="158"/>
      <c r="K33" s="159"/>
    </row>
    <row r="34" spans="1:11">
      <c r="A34" s="173" t="s">
        <v>77</v>
      </c>
      <c r="B34" s="71" t="s">
        <v>2</v>
      </c>
      <c r="C34" s="72"/>
      <c r="D34" s="72">
        <v>239700</v>
      </c>
      <c r="E34" s="72">
        <v>247300</v>
      </c>
      <c r="F34" s="72">
        <v>254600</v>
      </c>
      <c r="G34" s="72">
        <v>260900</v>
      </c>
      <c r="H34" s="72">
        <v>266100</v>
      </c>
      <c r="I34" s="72">
        <v>270600</v>
      </c>
      <c r="J34" s="72">
        <v>39300</v>
      </c>
      <c r="K34" s="73">
        <v>0.5</v>
      </c>
    </row>
    <row r="35" spans="1:11">
      <c r="A35" s="173"/>
      <c r="B35" s="71" t="s">
        <v>1</v>
      </c>
      <c r="C35" s="72">
        <v>231200</v>
      </c>
      <c r="D35" s="72">
        <v>234800</v>
      </c>
      <c r="E35" s="72">
        <v>237000</v>
      </c>
      <c r="F35" s="72">
        <v>238500</v>
      </c>
      <c r="G35" s="72">
        <v>238600</v>
      </c>
      <c r="H35" s="72">
        <v>237300</v>
      </c>
      <c r="I35" s="72">
        <v>234700</v>
      </c>
      <c r="J35" s="72">
        <v>3500</v>
      </c>
      <c r="K35" s="73">
        <v>0</v>
      </c>
    </row>
    <row r="36" spans="1:11">
      <c r="A36" s="173"/>
      <c r="B36" s="71" t="s">
        <v>0</v>
      </c>
      <c r="C36" s="72"/>
      <c r="D36" s="72">
        <v>229900</v>
      </c>
      <c r="E36" s="72">
        <v>226600</v>
      </c>
      <c r="F36" s="72">
        <v>222200</v>
      </c>
      <c r="G36" s="72">
        <v>216200</v>
      </c>
      <c r="H36" s="72">
        <v>208600</v>
      </c>
      <c r="I36" s="72">
        <v>199600</v>
      </c>
      <c r="J36" s="72">
        <v>-31600</v>
      </c>
      <c r="K36" s="73">
        <v>-0.5</v>
      </c>
    </row>
    <row r="37" spans="1:11" ht="5.0999999999999996" customHeight="1">
      <c r="A37" s="157" t="s">
        <v>70</v>
      </c>
      <c r="B37" s="158"/>
      <c r="C37" s="158"/>
      <c r="D37" s="158"/>
      <c r="E37" s="158"/>
      <c r="F37" s="158"/>
      <c r="G37" s="158"/>
      <c r="H37" s="158"/>
      <c r="I37" s="158"/>
      <c r="J37" s="158"/>
      <c r="K37" s="159"/>
    </row>
    <row r="38" spans="1:11">
      <c r="A38" s="156" t="s">
        <v>78</v>
      </c>
      <c r="B38" s="71" t="s">
        <v>2</v>
      </c>
      <c r="C38" s="72"/>
      <c r="D38" s="72">
        <v>516100</v>
      </c>
      <c r="E38" s="72">
        <v>540000</v>
      </c>
      <c r="F38" s="72">
        <v>563600</v>
      </c>
      <c r="G38" s="72">
        <v>585500</v>
      </c>
      <c r="H38" s="72">
        <v>605400</v>
      </c>
      <c r="I38" s="72">
        <v>623700</v>
      </c>
      <c r="J38" s="72">
        <v>137000</v>
      </c>
      <c r="K38" s="73">
        <v>0.8</v>
      </c>
    </row>
    <row r="39" spans="1:11">
      <c r="A39" s="156"/>
      <c r="B39" s="71" t="s">
        <v>1</v>
      </c>
      <c r="C39" s="72">
        <v>486700</v>
      </c>
      <c r="D39" s="72">
        <v>505800</v>
      </c>
      <c r="E39" s="72">
        <v>518200</v>
      </c>
      <c r="F39" s="72">
        <v>529500</v>
      </c>
      <c r="G39" s="72">
        <v>538500</v>
      </c>
      <c r="H39" s="72">
        <v>544700</v>
      </c>
      <c r="I39" s="72">
        <v>548400</v>
      </c>
      <c r="J39" s="72">
        <v>61700</v>
      </c>
      <c r="K39" s="73">
        <v>0.4</v>
      </c>
    </row>
    <row r="40" spans="1:11">
      <c r="A40" s="156"/>
      <c r="B40" s="71" t="s">
        <v>0</v>
      </c>
      <c r="C40" s="72"/>
      <c r="D40" s="72">
        <v>495400</v>
      </c>
      <c r="E40" s="72">
        <v>496200</v>
      </c>
      <c r="F40" s="72">
        <v>495100</v>
      </c>
      <c r="G40" s="72">
        <v>491200</v>
      </c>
      <c r="H40" s="72">
        <v>484200</v>
      </c>
      <c r="I40" s="72">
        <v>474300</v>
      </c>
      <c r="J40" s="72">
        <v>-12400</v>
      </c>
      <c r="K40" s="73">
        <v>-0.1</v>
      </c>
    </row>
    <row r="41" spans="1:11" ht="5.0999999999999996" customHeight="1">
      <c r="A41" s="167" t="s">
        <v>70</v>
      </c>
      <c r="B41" s="168"/>
      <c r="C41" s="168"/>
      <c r="D41" s="168"/>
      <c r="E41" s="168"/>
      <c r="F41" s="168"/>
      <c r="G41" s="168"/>
      <c r="H41" s="168"/>
      <c r="I41" s="168"/>
      <c r="J41" s="168"/>
      <c r="K41" s="169"/>
    </row>
    <row r="42" spans="1:11">
      <c r="A42" s="174" t="s">
        <v>79</v>
      </c>
      <c r="B42" s="71" t="s">
        <v>2</v>
      </c>
      <c r="C42" s="72"/>
      <c r="D42" s="72">
        <v>52000</v>
      </c>
      <c r="E42" s="72">
        <v>54600</v>
      </c>
      <c r="F42" s="72">
        <v>57000</v>
      </c>
      <c r="G42" s="72">
        <v>59100</v>
      </c>
      <c r="H42" s="72">
        <v>60800</v>
      </c>
      <c r="I42" s="72">
        <v>62200</v>
      </c>
      <c r="J42" s="72">
        <v>13400</v>
      </c>
      <c r="K42" s="73">
        <v>0.8</v>
      </c>
    </row>
    <row r="43" spans="1:11">
      <c r="A43" s="174"/>
      <c r="B43" s="71" t="s">
        <v>1</v>
      </c>
      <c r="C43" s="72">
        <v>48800</v>
      </c>
      <c r="D43" s="72">
        <v>50900</v>
      </c>
      <c r="E43" s="72">
        <v>52300</v>
      </c>
      <c r="F43" s="72">
        <v>53300</v>
      </c>
      <c r="G43" s="72">
        <v>54000</v>
      </c>
      <c r="H43" s="72">
        <v>54300</v>
      </c>
      <c r="I43" s="72">
        <v>54000</v>
      </c>
      <c r="J43" s="72">
        <v>5200</v>
      </c>
      <c r="K43" s="73">
        <v>0.3</v>
      </c>
    </row>
    <row r="44" spans="1:11">
      <c r="A44" s="174"/>
      <c r="B44" s="71" t="s">
        <v>0</v>
      </c>
      <c r="C44" s="72"/>
      <c r="D44" s="72">
        <v>49800</v>
      </c>
      <c r="E44" s="72">
        <v>49900</v>
      </c>
      <c r="F44" s="72">
        <v>49600</v>
      </c>
      <c r="G44" s="72">
        <v>48900</v>
      </c>
      <c r="H44" s="72">
        <v>47700</v>
      </c>
      <c r="I44" s="72">
        <v>46000</v>
      </c>
      <c r="J44" s="72">
        <v>-2800</v>
      </c>
      <c r="K44" s="73">
        <v>-0.2</v>
      </c>
    </row>
    <row r="45" spans="1:11" ht="5.0999999999999996" customHeight="1">
      <c r="A45" s="74" t="s">
        <v>70</v>
      </c>
      <c r="B45" s="71"/>
      <c r="C45" s="72"/>
      <c r="D45" s="72"/>
      <c r="E45" s="72"/>
      <c r="F45" s="72"/>
      <c r="G45" s="72"/>
      <c r="H45" s="72"/>
      <c r="I45" s="72"/>
      <c r="J45" s="72"/>
      <c r="K45" s="73"/>
    </row>
    <row r="46" spans="1:11">
      <c r="A46" s="174" t="s">
        <v>80</v>
      </c>
      <c r="B46" s="71" t="s">
        <v>2</v>
      </c>
      <c r="C46" s="72"/>
      <c r="D46" s="72">
        <v>52500</v>
      </c>
      <c r="E46" s="72">
        <v>55200</v>
      </c>
      <c r="F46" s="72">
        <v>57800</v>
      </c>
      <c r="G46" s="72">
        <v>60200</v>
      </c>
      <c r="H46" s="72">
        <v>62300</v>
      </c>
      <c r="I46" s="72">
        <v>64200</v>
      </c>
      <c r="J46" s="72">
        <v>15500</v>
      </c>
      <c r="K46" s="73">
        <v>0.9</v>
      </c>
    </row>
    <row r="47" spans="1:11">
      <c r="A47" s="174"/>
      <c r="B47" s="71" t="s">
        <v>1</v>
      </c>
      <c r="C47" s="72">
        <v>48700</v>
      </c>
      <c r="D47" s="72">
        <v>51300</v>
      </c>
      <c r="E47" s="72">
        <v>52800</v>
      </c>
      <c r="F47" s="72">
        <v>54100</v>
      </c>
      <c r="G47" s="72">
        <v>55000</v>
      </c>
      <c r="H47" s="72">
        <v>55600</v>
      </c>
      <c r="I47" s="72">
        <v>55900</v>
      </c>
      <c r="J47" s="72">
        <v>7200</v>
      </c>
      <c r="K47" s="73">
        <v>0.5</v>
      </c>
    </row>
    <row r="48" spans="1:11">
      <c r="A48" s="174"/>
      <c r="B48" s="71" t="s">
        <v>0</v>
      </c>
      <c r="C48" s="72"/>
      <c r="D48" s="72">
        <v>50200</v>
      </c>
      <c r="E48" s="72">
        <v>50400</v>
      </c>
      <c r="F48" s="72">
        <v>50300</v>
      </c>
      <c r="G48" s="72">
        <v>49800</v>
      </c>
      <c r="H48" s="72">
        <v>48900</v>
      </c>
      <c r="I48" s="72">
        <v>47700</v>
      </c>
      <c r="J48" s="72">
        <v>-1000</v>
      </c>
      <c r="K48" s="73">
        <v>-0.1</v>
      </c>
    </row>
    <row r="49" spans="1:11" ht="5.0999999999999996" customHeight="1">
      <c r="A49" s="167" t="s">
        <v>70</v>
      </c>
      <c r="B49" s="168"/>
      <c r="C49" s="168"/>
      <c r="D49" s="168"/>
      <c r="E49" s="168"/>
      <c r="F49" s="168"/>
      <c r="G49" s="168"/>
      <c r="H49" s="168"/>
      <c r="I49" s="168"/>
      <c r="J49" s="168"/>
      <c r="K49" s="169"/>
    </row>
    <row r="50" spans="1:11">
      <c r="A50" s="174" t="s">
        <v>81</v>
      </c>
      <c r="B50" s="71" t="s">
        <v>2</v>
      </c>
      <c r="C50" s="72"/>
      <c r="D50" s="72">
        <v>46600</v>
      </c>
      <c r="E50" s="72">
        <v>48400</v>
      </c>
      <c r="F50" s="72">
        <v>50100</v>
      </c>
      <c r="G50" s="72">
        <v>51400</v>
      </c>
      <c r="H50" s="72">
        <v>52500</v>
      </c>
      <c r="I50" s="72">
        <v>53500</v>
      </c>
      <c r="J50" s="72">
        <v>8900</v>
      </c>
      <c r="K50" s="73">
        <v>0.6</v>
      </c>
    </row>
    <row r="51" spans="1:11">
      <c r="A51" s="174"/>
      <c r="B51" s="71" t="s">
        <v>1</v>
      </c>
      <c r="C51" s="72">
        <v>44700</v>
      </c>
      <c r="D51" s="72">
        <v>45700</v>
      </c>
      <c r="E51" s="72">
        <v>46400</v>
      </c>
      <c r="F51" s="72">
        <v>47000</v>
      </c>
      <c r="G51" s="72">
        <v>47200</v>
      </c>
      <c r="H51" s="72">
        <v>47000</v>
      </c>
      <c r="I51" s="72">
        <v>46700</v>
      </c>
      <c r="J51" s="72">
        <v>2100</v>
      </c>
      <c r="K51" s="73">
        <v>0.2</v>
      </c>
    </row>
    <row r="52" spans="1:11">
      <c r="A52" s="174"/>
      <c r="B52" s="71" t="s">
        <v>0</v>
      </c>
      <c r="C52" s="72"/>
      <c r="D52" s="72">
        <v>44700</v>
      </c>
      <c r="E52" s="72">
        <v>44400</v>
      </c>
      <c r="F52" s="72">
        <v>43900</v>
      </c>
      <c r="G52" s="72">
        <v>42900</v>
      </c>
      <c r="H52" s="72">
        <v>41600</v>
      </c>
      <c r="I52" s="72">
        <v>40100</v>
      </c>
      <c r="J52" s="72">
        <v>-4600</v>
      </c>
      <c r="K52" s="73">
        <v>-0.4</v>
      </c>
    </row>
    <row r="53" spans="1:11" ht="5.0999999999999996" customHeight="1">
      <c r="A53" s="167" t="s">
        <v>70</v>
      </c>
      <c r="B53" s="168"/>
      <c r="C53" s="168"/>
      <c r="D53" s="168"/>
      <c r="E53" s="168"/>
      <c r="F53" s="168"/>
      <c r="G53" s="168"/>
      <c r="H53" s="168"/>
      <c r="I53" s="168"/>
      <c r="J53" s="168"/>
      <c r="K53" s="169"/>
    </row>
    <row r="54" spans="1:11">
      <c r="A54" s="174" t="s">
        <v>82</v>
      </c>
      <c r="B54" s="71" t="s">
        <v>2</v>
      </c>
      <c r="C54" s="72"/>
      <c r="D54" s="72">
        <v>34500</v>
      </c>
      <c r="E54" s="72">
        <v>35600</v>
      </c>
      <c r="F54" s="72">
        <v>36600</v>
      </c>
      <c r="G54" s="72">
        <v>37500</v>
      </c>
      <c r="H54" s="72">
        <v>38100</v>
      </c>
      <c r="I54" s="72">
        <v>38600</v>
      </c>
      <c r="J54" s="72">
        <v>5700</v>
      </c>
      <c r="K54" s="73">
        <v>0.5</v>
      </c>
    </row>
    <row r="55" spans="1:11">
      <c r="A55" s="174"/>
      <c r="B55" s="71" t="s">
        <v>1</v>
      </c>
      <c r="C55" s="72">
        <v>33000</v>
      </c>
      <c r="D55" s="72">
        <v>33800</v>
      </c>
      <c r="E55" s="72">
        <v>34000</v>
      </c>
      <c r="F55" s="72">
        <v>34100</v>
      </c>
      <c r="G55" s="72">
        <v>34000</v>
      </c>
      <c r="H55" s="72">
        <v>33700</v>
      </c>
      <c r="I55" s="72">
        <v>33200</v>
      </c>
      <c r="J55" s="72">
        <v>200</v>
      </c>
      <c r="K55" s="73">
        <v>0</v>
      </c>
    </row>
    <row r="56" spans="1:11">
      <c r="A56" s="174"/>
      <c r="B56" s="71" t="s">
        <v>0</v>
      </c>
      <c r="C56" s="72"/>
      <c r="D56" s="72">
        <v>33000</v>
      </c>
      <c r="E56" s="72">
        <v>32400</v>
      </c>
      <c r="F56" s="72">
        <v>31600</v>
      </c>
      <c r="G56" s="72">
        <v>30600</v>
      </c>
      <c r="H56" s="72">
        <v>29300</v>
      </c>
      <c r="I56" s="72">
        <v>27800</v>
      </c>
      <c r="J56" s="72">
        <v>-5100</v>
      </c>
      <c r="K56" s="73">
        <v>-0.6</v>
      </c>
    </row>
    <row r="57" spans="1:11" ht="5.0999999999999996" customHeight="1">
      <c r="A57" s="157"/>
      <c r="B57" s="158"/>
      <c r="C57" s="158"/>
      <c r="D57" s="158"/>
      <c r="E57" s="158"/>
      <c r="F57" s="158"/>
      <c r="G57" s="158"/>
      <c r="H57" s="158"/>
      <c r="I57" s="158"/>
      <c r="J57" s="158"/>
      <c r="K57" s="159"/>
    </row>
    <row r="58" spans="1:11">
      <c r="A58" s="176" t="s">
        <v>64</v>
      </c>
      <c r="B58" s="75" t="s">
        <v>2</v>
      </c>
      <c r="C58" s="76"/>
      <c r="D58" s="76">
        <v>629400</v>
      </c>
      <c r="E58" s="76">
        <v>675700</v>
      </c>
      <c r="F58" s="76">
        <v>722200</v>
      </c>
      <c r="G58" s="76">
        <v>767800</v>
      </c>
      <c r="H58" s="76">
        <v>811900</v>
      </c>
      <c r="I58" s="76">
        <v>854800</v>
      </c>
      <c r="J58" s="76">
        <v>291900</v>
      </c>
      <c r="K58" s="77">
        <v>1.4</v>
      </c>
    </row>
    <row r="59" spans="1:11">
      <c r="A59" s="176"/>
      <c r="B59" s="75" t="s">
        <v>1</v>
      </c>
      <c r="C59" s="76">
        <v>562900</v>
      </c>
      <c r="D59" s="76">
        <v>611900</v>
      </c>
      <c r="E59" s="76">
        <v>638900</v>
      </c>
      <c r="F59" s="76">
        <v>665000</v>
      </c>
      <c r="G59" s="76">
        <v>689000</v>
      </c>
      <c r="H59" s="76">
        <v>710300</v>
      </c>
      <c r="I59" s="76">
        <v>729200</v>
      </c>
      <c r="J59" s="76">
        <v>166300</v>
      </c>
      <c r="K59" s="77">
        <v>0.9</v>
      </c>
    </row>
    <row r="60" spans="1:11">
      <c r="A60" s="176"/>
      <c r="B60" s="75" t="s">
        <v>0</v>
      </c>
      <c r="C60" s="76"/>
      <c r="D60" s="76">
        <v>594200</v>
      </c>
      <c r="E60" s="76">
        <v>602000</v>
      </c>
      <c r="F60" s="76">
        <v>607600</v>
      </c>
      <c r="G60" s="76">
        <v>610200</v>
      </c>
      <c r="H60" s="76">
        <v>609600</v>
      </c>
      <c r="I60" s="76">
        <v>606000</v>
      </c>
      <c r="J60" s="76">
        <v>43100</v>
      </c>
      <c r="K60" s="77">
        <v>0.2</v>
      </c>
    </row>
    <row r="61" spans="1:11" ht="5.0999999999999996" customHeight="1">
      <c r="A61" s="167" t="s">
        <v>70</v>
      </c>
      <c r="B61" s="168"/>
      <c r="C61" s="168"/>
      <c r="D61" s="168"/>
      <c r="E61" s="168"/>
      <c r="F61" s="168"/>
      <c r="G61" s="168"/>
      <c r="H61" s="168"/>
      <c r="I61" s="168"/>
      <c r="J61" s="168"/>
      <c r="K61" s="169"/>
    </row>
    <row r="62" spans="1:11">
      <c r="A62" s="174" t="s">
        <v>83</v>
      </c>
      <c r="B62" s="71" t="s">
        <v>2</v>
      </c>
      <c r="C62" s="72"/>
      <c r="D62" s="72">
        <v>222600</v>
      </c>
      <c r="E62" s="72">
        <v>233400</v>
      </c>
      <c r="F62" s="72">
        <v>244100</v>
      </c>
      <c r="G62" s="72">
        <v>254100</v>
      </c>
      <c r="H62" s="72">
        <v>263400</v>
      </c>
      <c r="I62" s="72">
        <v>272200</v>
      </c>
      <c r="J62" s="72">
        <v>63400</v>
      </c>
      <c r="K62" s="73">
        <v>0.9</v>
      </c>
    </row>
    <row r="63" spans="1:11">
      <c r="A63" s="174"/>
      <c r="B63" s="71" t="s">
        <v>1</v>
      </c>
      <c r="C63" s="72">
        <v>208800</v>
      </c>
      <c r="D63" s="72">
        <v>218000</v>
      </c>
      <c r="E63" s="72">
        <v>223800</v>
      </c>
      <c r="F63" s="72">
        <v>229100</v>
      </c>
      <c r="G63" s="72">
        <v>233600</v>
      </c>
      <c r="H63" s="72">
        <v>237100</v>
      </c>
      <c r="I63" s="72">
        <v>239800</v>
      </c>
      <c r="J63" s="72">
        <v>31000</v>
      </c>
      <c r="K63" s="73">
        <v>0.5</v>
      </c>
    </row>
    <row r="64" spans="1:11">
      <c r="A64" s="174"/>
      <c r="B64" s="71" t="s">
        <v>0</v>
      </c>
      <c r="C64" s="72"/>
      <c r="D64" s="72">
        <v>213300</v>
      </c>
      <c r="E64" s="72">
        <v>214100</v>
      </c>
      <c r="F64" s="72">
        <v>214100</v>
      </c>
      <c r="G64" s="72">
        <v>213000</v>
      </c>
      <c r="H64" s="72">
        <v>210800</v>
      </c>
      <c r="I64" s="72">
        <v>207700</v>
      </c>
      <c r="J64" s="72">
        <v>-1100</v>
      </c>
      <c r="K64" s="73">
        <v>0</v>
      </c>
    </row>
    <row r="65" spans="1:11" ht="5.0999999999999996" customHeight="1">
      <c r="A65" s="167" t="s">
        <v>70</v>
      </c>
      <c r="B65" s="168"/>
      <c r="C65" s="168"/>
      <c r="D65" s="168"/>
      <c r="E65" s="168"/>
      <c r="F65" s="168"/>
      <c r="G65" s="168"/>
      <c r="H65" s="168"/>
      <c r="I65" s="168"/>
      <c r="J65" s="168"/>
      <c r="K65" s="169"/>
    </row>
    <row r="66" spans="1:11">
      <c r="A66" s="174" t="s">
        <v>84</v>
      </c>
      <c r="B66" s="71" t="s">
        <v>2</v>
      </c>
      <c r="C66" s="72"/>
      <c r="D66" s="72">
        <v>100400</v>
      </c>
      <c r="E66" s="72">
        <v>103200</v>
      </c>
      <c r="F66" s="72">
        <v>105800</v>
      </c>
      <c r="G66" s="72">
        <v>108100</v>
      </c>
      <c r="H66" s="72">
        <v>110000</v>
      </c>
      <c r="I66" s="72">
        <v>111600</v>
      </c>
      <c r="J66" s="72">
        <v>15700</v>
      </c>
      <c r="K66" s="73">
        <v>0.5</v>
      </c>
    </row>
    <row r="67" spans="1:11">
      <c r="A67" s="174"/>
      <c r="B67" s="71" t="s">
        <v>1</v>
      </c>
      <c r="C67" s="72">
        <v>96000</v>
      </c>
      <c r="D67" s="72">
        <v>98400</v>
      </c>
      <c r="E67" s="72">
        <v>98900</v>
      </c>
      <c r="F67" s="72">
        <v>99200</v>
      </c>
      <c r="G67" s="72">
        <v>98900</v>
      </c>
      <c r="H67" s="72">
        <v>98000</v>
      </c>
      <c r="I67" s="72">
        <v>96800</v>
      </c>
      <c r="J67" s="72">
        <v>800</v>
      </c>
      <c r="K67" s="73">
        <v>0</v>
      </c>
    </row>
    <row r="68" spans="1:11">
      <c r="A68" s="174"/>
      <c r="B68" s="71" t="s">
        <v>0</v>
      </c>
      <c r="C68" s="72"/>
      <c r="D68" s="72">
        <v>96400</v>
      </c>
      <c r="E68" s="72">
        <v>94600</v>
      </c>
      <c r="F68" s="72">
        <v>92400</v>
      </c>
      <c r="G68" s="72">
        <v>89600</v>
      </c>
      <c r="H68" s="72">
        <v>86200</v>
      </c>
      <c r="I68" s="72">
        <v>82200</v>
      </c>
      <c r="J68" s="72">
        <v>-13700</v>
      </c>
      <c r="K68" s="73">
        <v>-0.5</v>
      </c>
    </row>
    <row r="69" spans="1:11" ht="5.0999999999999996" customHeight="1">
      <c r="A69" s="167" t="s">
        <v>70</v>
      </c>
      <c r="B69" s="168"/>
      <c r="C69" s="168"/>
      <c r="D69" s="168"/>
      <c r="E69" s="168"/>
      <c r="F69" s="168"/>
      <c r="G69" s="168"/>
      <c r="H69" s="168"/>
      <c r="I69" s="168"/>
      <c r="J69" s="168"/>
      <c r="K69" s="169"/>
    </row>
    <row r="70" spans="1:11">
      <c r="A70" s="177" t="s">
        <v>99</v>
      </c>
      <c r="B70" s="71" t="s">
        <v>2</v>
      </c>
      <c r="C70" s="72"/>
      <c r="D70" s="72">
        <v>3692200</v>
      </c>
      <c r="E70" s="72">
        <v>3940800</v>
      </c>
      <c r="F70" s="72">
        <v>4193100</v>
      </c>
      <c r="G70" s="72">
        <v>4437300</v>
      </c>
      <c r="H70" s="72">
        <v>4669000</v>
      </c>
      <c r="I70" s="72">
        <v>4891700</v>
      </c>
      <c r="J70" s="72">
        <v>1493000</v>
      </c>
      <c r="K70" s="73">
        <v>1.2</v>
      </c>
    </row>
    <row r="71" spans="1:11">
      <c r="A71" s="177"/>
      <c r="B71" s="71" t="s">
        <v>1</v>
      </c>
      <c r="C71" s="72">
        <v>3398700</v>
      </c>
      <c r="D71" s="72">
        <v>3627900</v>
      </c>
      <c r="E71" s="72">
        <v>3801000</v>
      </c>
      <c r="F71" s="72">
        <v>3970500</v>
      </c>
      <c r="G71" s="72">
        <v>4126000</v>
      </c>
      <c r="H71" s="72">
        <v>4262500</v>
      </c>
      <c r="I71" s="72">
        <v>4383100</v>
      </c>
      <c r="J71" s="72">
        <v>984300</v>
      </c>
      <c r="K71" s="73">
        <v>0.9</v>
      </c>
    </row>
    <row r="72" spans="1:11">
      <c r="A72" s="177"/>
      <c r="B72" s="71" t="s">
        <v>0</v>
      </c>
      <c r="C72" s="72"/>
      <c r="D72" s="72">
        <v>3562700</v>
      </c>
      <c r="E72" s="72">
        <v>3659700</v>
      </c>
      <c r="F72" s="72">
        <v>3746200</v>
      </c>
      <c r="G72" s="72">
        <v>3813300</v>
      </c>
      <c r="H72" s="72">
        <v>3858100</v>
      </c>
      <c r="I72" s="72">
        <v>3883400</v>
      </c>
      <c r="J72" s="72">
        <v>484700</v>
      </c>
      <c r="K72" s="73">
        <v>0.4</v>
      </c>
    </row>
    <row r="73" spans="1:11" ht="5.0999999999999996" customHeight="1">
      <c r="A73" s="170" t="s">
        <v>70</v>
      </c>
      <c r="B73" s="171"/>
      <c r="C73" s="171"/>
      <c r="D73" s="171"/>
      <c r="E73" s="171"/>
      <c r="F73" s="171"/>
      <c r="G73" s="171"/>
      <c r="H73" s="171"/>
      <c r="I73" s="171"/>
      <c r="J73" s="171"/>
      <c r="K73" s="172"/>
    </row>
    <row r="74" spans="1:11">
      <c r="A74" s="177" t="s">
        <v>100</v>
      </c>
      <c r="B74" s="71" t="s">
        <v>2</v>
      </c>
      <c r="C74" s="72"/>
      <c r="D74" s="72">
        <v>1138000</v>
      </c>
      <c r="E74" s="72">
        <v>1206200</v>
      </c>
      <c r="F74" s="72">
        <v>1273700</v>
      </c>
      <c r="G74" s="72">
        <v>1338200</v>
      </c>
      <c r="H74" s="72">
        <v>1399100</v>
      </c>
      <c r="I74" s="72">
        <v>1457200</v>
      </c>
      <c r="J74" s="72">
        <v>414500</v>
      </c>
      <c r="K74" s="73">
        <v>1.1000000000000001</v>
      </c>
    </row>
    <row r="75" spans="1:11">
      <c r="A75" s="177"/>
      <c r="B75" s="71" t="s">
        <v>1</v>
      </c>
      <c r="C75" s="72">
        <v>1042800</v>
      </c>
      <c r="D75" s="72">
        <v>1109900</v>
      </c>
      <c r="E75" s="72">
        <v>1147300</v>
      </c>
      <c r="F75" s="72">
        <v>1181800</v>
      </c>
      <c r="G75" s="72">
        <v>1211700</v>
      </c>
      <c r="H75" s="72">
        <v>1236100</v>
      </c>
      <c r="I75" s="72">
        <v>1255500</v>
      </c>
      <c r="J75" s="72">
        <v>212700</v>
      </c>
      <c r="K75" s="73">
        <v>0.6</v>
      </c>
    </row>
    <row r="76" spans="1:11">
      <c r="A76" s="177"/>
      <c r="B76" s="71" t="s">
        <v>0</v>
      </c>
      <c r="C76" s="72"/>
      <c r="D76" s="72">
        <v>1081500</v>
      </c>
      <c r="E76" s="72">
        <v>1087800</v>
      </c>
      <c r="F76" s="72">
        <v>1089500</v>
      </c>
      <c r="G76" s="72">
        <v>1085000</v>
      </c>
      <c r="H76" s="72">
        <v>1074000</v>
      </c>
      <c r="I76" s="72">
        <v>1057500</v>
      </c>
      <c r="J76" s="72">
        <v>14700</v>
      </c>
      <c r="K76" s="73">
        <v>0</v>
      </c>
    </row>
    <row r="77" spans="1:11" ht="5.0999999999999996" customHeight="1">
      <c r="A77" s="170" t="s">
        <v>70</v>
      </c>
      <c r="B77" s="171"/>
      <c r="C77" s="171"/>
      <c r="D77" s="171"/>
      <c r="E77" s="171"/>
      <c r="F77" s="171"/>
      <c r="G77" s="171"/>
      <c r="H77" s="171"/>
      <c r="I77" s="171"/>
      <c r="J77" s="171"/>
      <c r="K77" s="172"/>
    </row>
    <row r="78" spans="1:11">
      <c r="A78" s="177" t="s">
        <v>101</v>
      </c>
      <c r="B78" s="71" t="s">
        <v>2</v>
      </c>
      <c r="C78" s="72"/>
      <c r="D78" s="72">
        <v>4817000</v>
      </c>
      <c r="E78" s="72">
        <v>5062100</v>
      </c>
      <c r="F78" s="72">
        <v>5317300</v>
      </c>
      <c r="G78" s="72">
        <v>5562200</v>
      </c>
      <c r="H78" s="72">
        <v>5786100</v>
      </c>
      <c r="I78" s="72">
        <v>6006400</v>
      </c>
      <c r="J78" s="72">
        <v>1564300</v>
      </c>
      <c r="K78" s="73">
        <v>1</v>
      </c>
    </row>
    <row r="79" spans="1:11">
      <c r="A79" s="177"/>
      <c r="B79" s="71" t="s">
        <v>1</v>
      </c>
      <c r="C79" s="72">
        <v>4442100</v>
      </c>
      <c r="D79" s="72">
        <v>4738400</v>
      </c>
      <c r="E79" s="72">
        <v>4948800</v>
      </c>
      <c r="F79" s="72">
        <v>5152900</v>
      </c>
      <c r="G79" s="72">
        <v>5338300</v>
      </c>
      <c r="H79" s="72">
        <v>5499100</v>
      </c>
      <c r="I79" s="72">
        <v>5639000</v>
      </c>
      <c r="J79" s="72">
        <v>1196900</v>
      </c>
      <c r="K79" s="73">
        <v>0.8</v>
      </c>
    </row>
    <row r="80" spans="1:11">
      <c r="A80" s="177"/>
      <c r="B80" s="71" t="s">
        <v>0</v>
      </c>
      <c r="C80" s="72"/>
      <c r="D80" s="72">
        <v>4679700</v>
      </c>
      <c r="E80" s="72">
        <v>4844200</v>
      </c>
      <c r="F80" s="72">
        <v>4999700</v>
      </c>
      <c r="G80" s="72">
        <v>5121500</v>
      </c>
      <c r="H80" s="72">
        <v>5217400</v>
      </c>
      <c r="I80" s="72">
        <v>5300300</v>
      </c>
      <c r="J80" s="72">
        <v>858200</v>
      </c>
      <c r="K80" s="73">
        <v>0.6</v>
      </c>
    </row>
    <row r="81" spans="1:11">
      <c r="A81" s="50" t="s">
        <v>48</v>
      </c>
      <c r="B81" s="78"/>
      <c r="C81" s="79"/>
      <c r="D81" s="79"/>
      <c r="E81" s="79"/>
      <c r="F81" s="79"/>
      <c r="G81" s="79"/>
      <c r="H81" s="79"/>
      <c r="I81" s="79"/>
      <c r="J81" s="79"/>
      <c r="K81" s="79"/>
    </row>
    <row r="82" spans="1:11">
      <c r="A82" s="55" t="s">
        <v>85</v>
      </c>
      <c r="B82" s="55"/>
      <c r="C82" s="80"/>
      <c r="D82" s="80"/>
      <c r="E82" s="80"/>
      <c r="F82" s="80"/>
      <c r="G82" s="80"/>
      <c r="H82" s="80"/>
      <c r="I82" s="80"/>
      <c r="J82" s="80"/>
      <c r="K82" s="80"/>
    </row>
    <row r="83" spans="1:11">
      <c r="A83" s="55" t="s">
        <v>86</v>
      </c>
      <c r="B83" s="55"/>
      <c r="C83" s="80"/>
      <c r="D83" s="80"/>
      <c r="E83" s="80"/>
      <c r="F83" s="80"/>
      <c r="G83" s="80"/>
      <c r="H83" s="80"/>
      <c r="I83" s="80"/>
      <c r="J83" s="80"/>
      <c r="K83" s="80"/>
    </row>
    <row r="84" spans="1:11">
      <c r="A84" s="55" t="s">
        <v>87</v>
      </c>
      <c r="B84" s="55"/>
      <c r="C84" s="80"/>
      <c r="D84" s="80"/>
      <c r="E84" s="80"/>
      <c r="F84" s="80"/>
      <c r="G84" s="80"/>
      <c r="H84" s="80"/>
      <c r="I84" s="80"/>
      <c r="J84" s="80"/>
      <c r="K84" s="80"/>
    </row>
    <row r="85" spans="1:11">
      <c r="A85" s="55" t="s">
        <v>88</v>
      </c>
      <c r="B85" s="55"/>
      <c r="C85" s="80"/>
      <c r="D85" s="80"/>
      <c r="E85" s="80"/>
      <c r="F85" s="80"/>
      <c r="G85" s="80"/>
      <c r="H85" s="80"/>
      <c r="I85" s="80"/>
      <c r="J85" s="80"/>
      <c r="K85" s="80"/>
    </row>
    <row r="86" spans="1:11">
      <c r="A86" s="81" t="s">
        <v>89</v>
      </c>
      <c r="B86" s="55"/>
      <c r="C86" s="80"/>
      <c r="D86" s="80"/>
      <c r="E86" s="80"/>
      <c r="F86" s="80"/>
      <c r="G86" s="80"/>
      <c r="H86" s="80"/>
      <c r="I86" s="80"/>
      <c r="J86" s="80"/>
      <c r="K86" s="80"/>
    </row>
    <row r="87" spans="1:11">
      <c r="A87" s="81" t="s">
        <v>90</v>
      </c>
      <c r="B87" s="55"/>
      <c r="C87" s="80"/>
      <c r="D87" s="80"/>
      <c r="E87" s="80"/>
      <c r="F87" s="80"/>
      <c r="G87" s="80"/>
      <c r="H87" s="80"/>
      <c r="I87" s="80"/>
      <c r="J87" s="80"/>
      <c r="K87" s="80"/>
    </row>
    <row r="88" spans="1:11">
      <c r="A88" s="81" t="s">
        <v>91</v>
      </c>
      <c r="B88" s="55"/>
      <c r="C88" s="80"/>
      <c r="D88" s="80"/>
      <c r="E88" s="80"/>
      <c r="F88" s="80"/>
      <c r="G88" s="80"/>
      <c r="H88" s="80"/>
      <c r="I88" s="80"/>
      <c r="J88" s="80"/>
      <c r="K88" s="80"/>
    </row>
    <row r="89" spans="1:11">
      <c r="A89" s="81" t="s">
        <v>92</v>
      </c>
      <c r="B89" s="55"/>
      <c r="C89" s="80"/>
      <c r="D89" s="80"/>
      <c r="E89" s="80"/>
      <c r="F89" s="80"/>
      <c r="G89" s="80"/>
      <c r="H89" s="80"/>
      <c r="I89" s="80"/>
      <c r="J89" s="80"/>
      <c r="K89" s="80"/>
    </row>
    <row r="90" spans="1:11">
      <c r="A90" s="81" t="s">
        <v>93</v>
      </c>
      <c r="B90" s="55"/>
      <c r="C90" s="80"/>
      <c r="D90" s="80"/>
      <c r="E90" s="80"/>
      <c r="F90" s="80"/>
      <c r="G90" s="80"/>
      <c r="H90" s="80"/>
      <c r="I90" s="80"/>
      <c r="J90" s="80"/>
      <c r="K90" s="80"/>
    </row>
    <row r="91" spans="1:11">
      <c r="A91" s="81" t="s">
        <v>94</v>
      </c>
      <c r="B91" s="55"/>
      <c r="C91" s="80"/>
      <c r="D91" s="80"/>
      <c r="E91" s="80"/>
      <c r="F91" s="80"/>
      <c r="G91" s="80"/>
      <c r="H91" s="80"/>
      <c r="I91" s="80"/>
      <c r="J91" s="80"/>
      <c r="K91" s="80"/>
    </row>
    <row r="92" spans="1:11">
      <c r="A92" s="81" t="s">
        <v>95</v>
      </c>
      <c r="B92" s="55"/>
      <c r="C92" s="80"/>
      <c r="D92" s="80"/>
      <c r="E92" s="80"/>
      <c r="F92" s="80"/>
      <c r="G92" s="80"/>
      <c r="H92" s="80"/>
      <c r="I92" s="80"/>
      <c r="J92" s="80"/>
      <c r="K92" s="80"/>
    </row>
    <row r="93" spans="1:11">
      <c r="A93" s="55"/>
      <c r="B93" s="55"/>
      <c r="C93" s="55"/>
      <c r="D93" s="55"/>
      <c r="E93" s="55"/>
      <c r="F93" s="55"/>
      <c r="G93" s="55"/>
      <c r="H93" s="55"/>
      <c r="I93" s="55"/>
      <c r="J93" s="55"/>
      <c r="K93" s="55"/>
    </row>
    <row r="94" spans="1:11">
      <c r="A94" s="54" t="s">
        <v>65</v>
      </c>
      <c r="B94" s="55"/>
      <c r="C94" s="55"/>
      <c r="D94" s="55"/>
      <c r="E94" s="55"/>
      <c r="F94" s="55"/>
      <c r="G94" s="55"/>
      <c r="H94" s="55"/>
      <c r="I94" s="55"/>
      <c r="J94" s="55"/>
      <c r="K94" s="55"/>
    </row>
    <row r="95" spans="1:11">
      <c r="A95" s="55" t="s">
        <v>56</v>
      </c>
      <c r="B95" s="55"/>
      <c r="C95" s="55"/>
      <c r="D95" s="55"/>
      <c r="E95" s="55"/>
      <c r="F95" s="55"/>
      <c r="G95" s="55"/>
      <c r="H95" s="55"/>
      <c r="I95" s="55"/>
      <c r="J95" s="55"/>
      <c r="K95" s="55"/>
    </row>
    <row r="96" spans="1:11">
      <c r="A96" s="55"/>
      <c r="B96" s="55"/>
      <c r="C96" s="55"/>
      <c r="D96" s="55"/>
      <c r="E96" s="55"/>
      <c r="F96" s="55"/>
      <c r="G96" s="55"/>
      <c r="H96" s="55"/>
      <c r="I96" s="55"/>
      <c r="J96" s="55"/>
      <c r="K96" s="55"/>
    </row>
    <row r="97" spans="1:11">
      <c r="A97" s="58" t="s">
        <v>67</v>
      </c>
      <c r="B97" s="55"/>
      <c r="C97" s="55"/>
      <c r="D97" s="55"/>
      <c r="E97" s="55"/>
      <c r="F97" s="55"/>
      <c r="G97" s="55"/>
      <c r="H97" s="55"/>
      <c r="I97" s="55"/>
      <c r="J97" s="55"/>
      <c r="K97" s="55"/>
    </row>
    <row r="99" spans="1:11">
      <c r="A99" s="107"/>
      <c r="B99" s="108"/>
      <c r="C99" s="108"/>
    </row>
    <row r="100" spans="1:11">
      <c r="A100" s="175"/>
      <c r="B100" s="109"/>
      <c r="C100" s="110"/>
    </row>
    <row r="101" spans="1:11">
      <c r="A101" s="175"/>
      <c r="B101" s="109"/>
      <c r="C101" s="110"/>
    </row>
    <row r="102" spans="1:11">
      <c r="A102" s="175"/>
      <c r="B102" s="109"/>
      <c r="C102" s="110"/>
    </row>
    <row r="103" spans="1:11">
      <c r="A103" s="175"/>
      <c r="B103" s="109"/>
      <c r="C103" s="110"/>
    </row>
    <row r="104" spans="1:11">
      <c r="A104" s="175"/>
      <c r="B104" s="109"/>
      <c r="C104" s="110"/>
    </row>
    <row r="105" spans="1:11">
      <c r="A105" s="175"/>
      <c r="B105" s="109"/>
      <c r="C105" s="110"/>
    </row>
    <row r="106" spans="1:11">
      <c r="A106" s="175"/>
      <c r="B106" s="109"/>
      <c r="C106" s="110"/>
    </row>
    <row r="107" spans="1:11">
      <c r="A107" s="175"/>
      <c r="B107" s="109"/>
      <c r="C107" s="110"/>
    </row>
    <row r="108" spans="1:11">
      <c r="A108" s="175"/>
      <c r="B108" s="109"/>
      <c r="C108" s="110"/>
    </row>
    <row r="109" spans="1:11">
      <c r="A109" s="175"/>
      <c r="B109" s="109"/>
      <c r="C109" s="110"/>
    </row>
    <row r="110" spans="1:11">
      <c r="A110" s="175"/>
      <c r="B110" s="109"/>
      <c r="C110" s="110"/>
    </row>
    <row r="111" spans="1:11">
      <c r="A111" s="175"/>
      <c r="B111" s="109"/>
      <c r="C111" s="110"/>
    </row>
    <row r="112" spans="1:11">
      <c r="A112" s="175"/>
      <c r="B112" s="109"/>
      <c r="C112" s="110"/>
    </row>
    <row r="113" spans="1:3">
      <c r="A113" s="175"/>
      <c r="B113" s="109"/>
      <c r="C113" s="110"/>
    </row>
    <row r="114" spans="1:3">
      <c r="A114" s="175"/>
      <c r="B114" s="109"/>
      <c r="C114" s="110"/>
    </row>
    <row r="115" spans="1:3">
      <c r="A115" s="175"/>
      <c r="B115" s="109"/>
      <c r="C115" s="110"/>
    </row>
    <row r="116" spans="1:3">
      <c r="A116" s="175"/>
      <c r="B116" s="109"/>
      <c r="C116" s="110"/>
    </row>
    <row r="117" spans="1:3">
      <c r="A117" s="175"/>
      <c r="B117" s="109"/>
      <c r="C117" s="110"/>
    </row>
    <row r="118" spans="1:3">
      <c r="A118" s="175"/>
      <c r="B118" s="109"/>
      <c r="C118" s="110"/>
    </row>
    <row r="119" spans="1:3">
      <c r="A119" s="175"/>
      <c r="B119" s="109"/>
      <c r="C119" s="110"/>
    </row>
    <row r="120" spans="1:3">
      <c r="A120" s="175"/>
      <c r="B120" s="109"/>
      <c r="C120" s="110"/>
    </row>
    <row r="121" spans="1:3">
      <c r="A121" s="178"/>
      <c r="B121" s="109"/>
      <c r="C121" s="110"/>
    </row>
    <row r="122" spans="1:3">
      <c r="A122" s="178"/>
      <c r="B122" s="109"/>
      <c r="C122" s="110"/>
    </row>
    <row r="123" spans="1:3">
      <c r="A123" s="178"/>
      <c r="B123" s="109"/>
      <c r="C123" s="110"/>
    </row>
    <row r="124" spans="1:3">
      <c r="A124" s="175"/>
      <c r="B124" s="109"/>
      <c r="C124" s="110"/>
    </row>
    <row r="125" spans="1:3">
      <c r="A125" s="175"/>
      <c r="B125" s="109"/>
      <c r="C125" s="110"/>
    </row>
    <row r="126" spans="1:3">
      <c r="A126" s="175"/>
      <c r="B126" s="109"/>
      <c r="C126" s="110"/>
    </row>
    <row r="127" spans="1:3">
      <c r="A127" s="180"/>
      <c r="B127" s="109"/>
      <c r="C127" s="110"/>
    </row>
    <row r="128" spans="1:3">
      <c r="A128" s="180"/>
      <c r="B128" s="109"/>
      <c r="C128" s="110"/>
    </row>
    <row r="129" spans="1:3">
      <c r="A129" s="180"/>
      <c r="B129" s="109"/>
      <c r="C129" s="110"/>
    </row>
    <row r="130" spans="1:3">
      <c r="A130" s="180"/>
      <c r="B130" s="109"/>
      <c r="C130" s="110"/>
    </row>
    <row r="131" spans="1:3">
      <c r="A131" s="180"/>
      <c r="B131" s="109"/>
      <c r="C131" s="110"/>
    </row>
    <row r="132" spans="1:3">
      <c r="A132" s="180"/>
      <c r="B132" s="109"/>
      <c r="C132" s="110"/>
    </row>
    <row r="133" spans="1:3">
      <c r="A133" s="180"/>
      <c r="B133" s="109"/>
      <c r="C133" s="110"/>
    </row>
    <row r="134" spans="1:3">
      <c r="A134" s="180"/>
      <c r="B134" s="109"/>
      <c r="C134" s="110"/>
    </row>
    <row r="135" spans="1:3">
      <c r="A135" s="180"/>
      <c r="B135" s="109"/>
      <c r="C135" s="110"/>
    </row>
    <row r="136" spans="1:3">
      <c r="A136" s="180"/>
      <c r="B136" s="109"/>
      <c r="C136" s="110"/>
    </row>
    <row r="137" spans="1:3">
      <c r="A137" s="180"/>
      <c r="B137" s="109"/>
      <c r="C137" s="110"/>
    </row>
    <row r="138" spans="1:3">
      <c r="A138" s="180"/>
      <c r="B138" s="109"/>
      <c r="C138" s="110"/>
    </row>
    <row r="139" spans="1:3">
      <c r="A139" s="180"/>
      <c r="B139" s="109"/>
      <c r="C139" s="110"/>
    </row>
    <row r="140" spans="1:3">
      <c r="A140" s="180"/>
      <c r="B140" s="109"/>
      <c r="C140" s="110"/>
    </row>
    <row r="141" spans="1:3">
      <c r="A141" s="180"/>
      <c r="B141" s="109"/>
      <c r="C141" s="110"/>
    </row>
    <row r="142" spans="1:3">
      <c r="A142" s="179"/>
      <c r="B142" s="109"/>
      <c r="C142" s="110"/>
    </row>
    <row r="143" spans="1:3">
      <c r="A143" s="179"/>
      <c r="B143" s="109"/>
      <c r="C143" s="110"/>
    </row>
    <row r="144" spans="1:3">
      <c r="A144" s="179"/>
      <c r="B144" s="109"/>
      <c r="C144" s="110"/>
    </row>
  </sheetData>
  <mergeCells count="56">
    <mergeCell ref="A142:A144"/>
    <mergeCell ref="A139:A141"/>
    <mergeCell ref="A133:A135"/>
    <mergeCell ref="A136:A138"/>
    <mergeCell ref="A124:A126"/>
    <mergeCell ref="A127:A129"/>
    <mergeCell ref="A130:A132"/>
    <mergeCell ref="A115:A117"/>
    <mergeCell ref="A118:A120"/>
    <mergeCell ref="A121:A123"/>
    <mergeCell ref="A109:A111"/>
    <mergeCell ref="A112:A114"/>
    <mergeCell ref="A100:A102"/>
    <mergeCell ref="A103:A105"/>
    <mergeCell ref="A106:A108"/>
    <mergeCell ref="A37:K37"/>
    <mergeCell ref="A41:K41"/>
    <mergeCell ref="A49:K49"/>
    <mergeCell ref="A53:K53"/>
    <mergeCell ref="A57:K57"/>
    <mergeCell ref="A61:K61"/>
    <mergeCell ref="A54:A56"/>
    <mergeCell ref="A58:A60"/>
    <mergeCell ref="A62:A64"/>
    <mergeCell ref="A66:A68"/>
    <mergeCell ref="A70:A72"/>
    <mergeCell ref="A74:A76"/>
    <mergeCell ref="A78:A80"/>
    <mergeCell ref="A13:K13"/>
    <mergeCell ref="A17:K17"/>
    <mergeCell ref="A21:K21"/>
    <mergeCell ref="A25:K25"/>
    <mergeCell ref="A29:K29"/>
    <mergeCell ref="A14:A16"/>
    <mergeCell ref="A18:A20"/>
    <mergeCell ref="A22:A24"/>
    <mergeCell ref="A65:K65"/>
    <mergeCell ref="A69:K69"/>
    <mergeCell ref="A73:K73"/>
    <mergeCell ref="A77:K77"/>
    <mergeCell ref="A26:A28"/>
    <mergeCell ref="A30:A32"/>
    <mergeCell ref="A34:A36"/>
    <mergeCell ref="A33:K33"/>
    <mergeCell ref="A38:A40"/>
    <mergeCell ref="A42:A44"/>
    <mergeCell ref="A46:A48"/>
    <mergeCell ref="A50:A52"/>
    <mergeCell ref="A10:A12"/>
    <mergeCell ref="A9:K9"/>
    <mergeCell ref="A5:K5"/>
    <mergeCell ref="A3:A4"/>
    <mergeCell ref="B3:B4"/>
    <mergeCell ref="C3:I3"/>
    <mergeCell ref="J3:K3"/>
    <mergeCell ref="A6:A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2" sqref="A2:N2"/>
    </sheetView>
  </sheetViews>
  <sheetFormatPr defaultColWidth="8.5703125" defaultRowHeight="15"/>
  <cols>
    <col min="1" max="2" width="8.5703125" style="11"/>
    <col min="3" max="3" width="10.85546875" style="11" bestFit="1" customWidth="1"/>
    <col min="4" max="4" width="8.42578125" style="11" bestFit="1" customWidth="1"/>
    <col min="5" max="16384" width="8.5703125" style="11"/>
  </cols>
  <sheetData>
    <row r="1" spans="1:14" ht="24.95" customHeight="1">
      <c r="A1" s="60" t="s">
        <v>201</v>
      </c>
      <c r="B1" s="1"/>
      <c r="C1" s="1"/>
      <c r="D1" s="1"/>
      <c r="E1" s="1"/>
      <c r="F1" s="1"/>
      <c r="G1" s="1"/>
      <c r="H1" s="1"/>
      <c r="I1" s="1"/>
      <c r="J1" s="1"/>
      <c r="K1" s="1"/>
      <c r="L1" s="1"/>
      <c r="M1" s="1"/>
    </row>
    <row r="2" spans="1:14" s="1" customFormat="1" ht="139.5"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A4" s="1"/>
      <c r="B4" s="211" t="s">
        <v>10</v>
      </c>
      <c r="C4" s="211" t="s">
        <v>4</v>
      </c>
      <c r="D4" s="211"/>
      <c r="E4" s="211"/>
      <c r="F4" s="211"/>
      <c r="G4" s="211"/>
      <c r="H4" s="211"/>
      <c r="I4" s="211"/>
      <c r="J4" s="211"/>
      <c r="K4" s="211"/>
      <c r="L4" s="202" t="s">
        <v>6</v>
      </c>
      <c r="M4" s="202"/>
    </row>
    <row r="5" spans="1:14" ht="54">
      <c r="A5" s="1"/>
      <c r="B5" s="211"/>
      <c r="C5" s="5" t="s">
        <v>11</v>
      </c>
      <c r="D5" s="5">
        <v>2011</v>
      </c>
      <c r="E5" s="5">
        <v>2016</v>
      </c>
      <c r="F5" s="5">
        <v>2021</v>
      </c>
      <c r="G5" s="5">
        <v>2026</v>
      </c>
      <c r="H5" s="5">
        <v>2031</v>
      </c>
      <c r="I5" s="5" t="s">
        <v>13</v>
      </c>
      <c r="J5" s="5" t="s">
        <v>15</v>
      </c>
      <c r="K5" s="5" t="s">
        <v>14</v>
      </c>
      <c r="L5" s="5" t="s">
        <v>5</v>
      </c>
      <c r="M5" s="7" t="s">
        <v>16</v>
      </c>
    </row>
    <row r="6" spans="1:14">
      <c r="A6" s="1"/>
      <c r="B6" s="4" t="s">
        <v>2</v>
      </c>
      <c r="C6" s="8"/>
      <c r="D6" s="8">
        <v>21200</v>
      </c>
      <c r="E6" s="8">
        <v>21900</v>
      </c>
      <c r="F6" s="8">
        <v>22500</v>
      </c>
      <c r="G6" s="8">
        <v>23200</v>
      </c>
      <c r="H6" s="8">
        <v>23700</v>
      </c>
      <c r="I6" s="8">
        <v>24200</v>
      </c>
      <c r="J6" s="8">
        <v>24600</v>
      </c>
      <c r="K6" s="8">
        <v>25000</v>
      </c>
      <c r="L6" s="8">
        <v>3100</v>
      </c>
      <c r="M6" s="19">
        <v>0.6</v>
      </c>
    </row>
    <row r="7" spans="1:14">
      <c r="A7" s="1"/>
      <c r="B7" s="4" t="s">
        <v>1</v>
      </c>
      <c r="C7" s="8">
        <v>20700</v>
      </c>
      <c r="D7" s="8">
        <v>20900</v>
      </c>
      <c r="E7" s="8">
        <v>21000</v>
      </c>
      <c r="F7" s="8">
        <v>21000</v>
      </c>
      <c r="G7" s="8">
        <v>21000</v>
      </c>
      <c r="H7" s="8">
        <v>20800</v>
      </c>
      <c r="I7" s="8">
        <v>20500</v>
      </c>
      <c r="J7" s="8">
        <v>20100</v>
      </c>
      <c r="K7" s="8">
        <v>19650</v>
      </c>
      <c r="L7" s="8">
        <v>200</v>
      </c>
      <c r="M7" s="19">
        <v>0</v>
      </c>
    </row>
    <row r="8" spans="1:14">
      <c r="A8" s="1"/>
      <c r="B8" s="4" t="s">
        <v>0</v>
      </c>
      <c r="C8" s="8"/>
      <c r="D8" s="8">
        <v>20600</v>
      </c>
      <c r="E8" s="8">
        <v>20100</v>
      </c>
      <c r="F8" s="8">
        <v>19500</v>
      </c>
      <c r="G8" s="8">
        <v>18800</v>
      </c>
      <c r="H8" s="8">
        <v>17950</v>
      </c>
      <c r="I8" s="8">
        <v>16950</v>
      </c>
      <c r="J8" s="8">
        <v>15850</v>
      </c>
      <c r="K8" s="8">
        <v>14600</v>
      </c>
      <c r="L8" s="8">
        <v>-2700</v>
      </c>
      <c r="M8" s="19">
        <v>-0.6</v>
      </c>
    </row>
    <row r="9" spans="1:14">
      <c r="A9" s="1"/>
      <c r="B9" s="29"/>
      <c r="C9" s="30"/>
      <c r="D9" s="30"/>
      <c r="E9" s="30"/>
      <c r="F9" s="30"/>
      <c r="G9" s="30"/>
      <c r="H9" s="30"/>
      <c r="I9" s="30"/>
      <c r="J9" s="30"/>
      <c r="K9" s="30"/>
      <c r="L9" s="30"/>
      <c r="M9" s="31"/>
    </row>
    <row r="10" spans="1:14" s="1" customFormat="1" ht="24.95" customHeight="1">
      <c r="A10" s="212" t="s">
        <v>27</v>
      </c>
      <c r="B10" s="212"/>
      <c r="C10" s="212"/>
      <c r="D10" s="212"/>
      <c r="E10" s="212"/>
      <c r="F10" s="212"/>
      <c r="G10" s="212"/>
      <c r="H10" s="212"/>
      <c r="I10" s="212"/>
      <c r="J10" s="212"/>
      <c r="K10" s="212"/>
      <c r="L10" s="212"/>
      <c r="M10" s="212"/>
    </row>
    <row r="11" spans="1:14" s="1" customFormat="1" ht="51" customHeight="1">
      <c r="A11" s="14"/>
      <c r="B11" s="202" t="s">
        <v>24</v>
      </c>
      <c r="C11" s="202"/>
      <c r="D11" s="202" t="s">
        <v>25</v>
      </c>
      <c r="E11" s="202"/>
      <c r="F11" s="202"/>
      <c r="G11" s="202"/>
      <c r="K11" s="13"/>
      <c r="L11" s="13"/>
      <c r="M11" s="13"/>
    </row>
    <row r="12" spans="1:14" s="1" customFormat="1" ht="12.6" customHeight="1">
      <c r="A12" s="14"/>
      <c r="B12" s="3" t="s">
        <v>5</v>
      </c>
      <c r="C12" s="3" t="s">
        <v>21</v>
      </c>
      <c r="D12" s="202" t="s">
        <v>22</v>
      </c>
      <c r="E12" s="202"/>
      <c r="F12" s="202" t="s">
        <v>23</v>
      </c>
      <c r="G12" s="202"/>
      <c r="K12" s="13"/>
      <c r="L12" s="13"/>
      <c r="M12" s="13"/>
    </row>
    <row r="13" spans="1:14" s="1" customFormat="1" ht="12.75">
      <c r="B13" s="23">
        <v>400</v>
      </c>
      <c r="C13" s="22">
        <v>1.9</v>
      </c>
      <c r="D13" s="208" t="s">
        <v>28</v>
      </c>
      <c r="E13" s="210"/>
      <c r="F13" s="208" t="s">
        <v>28</v>
      </c>
      <c r="G13" s="210"/>
      <c r="H13" s="13"/>
      <c r="I13" s="13"/>
      <c r="J13" s="13"/>
      <c r="K13" s="13"/>
      <c r="L13" s="13"/>
      <c r="M13" s="13"/>
    </row>
    <row r="14" spans="1:14">
      <c r="A14" s="1"/>
      <c r="B14" s="13"/>
      <c r="C14" s="13"/>
      <c r="D14" s="13"/>
      <c r="E14" s="13"/>
      <c r="F14" s="13"/>
      <c r="G14" s="13"/>
      <c r="H14" s="13"/>
      <c r="I14" s="13"/>
      <c r="J14" s="13"/>
      <c r="K14" s="13"/>
      <c r="L14" s="13"/>
      <c r="M14" s="13"/>
    </row>
    <row r="15" spans="1:14" ht="24.95" customHeight="1">
      <c r="A15" s="203" t="s">
        <v>212</v>
      </c>
      <c r="B15" s="203"/>
      <c r="C15" s="203"/>
      <c r="D15" s="203"/>
      <c r="E15" s="203"/>
      <c r="F15" s="203"/>
      <c r="G15" s="203"/>
      <c r="H15" s="203"/>
      <c r="I15" s="203"/>
      <c r="J15" s="203"/>
      <c r="K15" s="203"/>
      <c r="L15" s="203"/>
      <c r="M15" s="96"/>
    </row>
    <row r="16" spans="1:14" ht="24.95" customHeight="1">
      <c r="A16" s="1"/>
      <c r="B16" s="1"/>
      <c r="C16" s="211" t="s">
        <v>10</v>
      </c>
      <c r="D16" s="208" t="s">
        <v>4</v>
      </c>
      <c r="E16" s="209"/>
      <c r="F16" s="209"/>
      <c r="G16" s="209"/>
      <c r="H16" s="209"/>
      <c r="I16" s="209"/>
      <c r="J16" s="210"/>
      <c r="K16" s="215" t="s">
        <v>8</v>
      </c>
      <c r="L16" s="216"/>
    </row>
    <row r="17" spans="1:14" ht="54">
      <c r="A17" s="1"/>
      <c r="B17" s="1"/>
      <c r="C17" s="211"/>
      <c r="D17" s="103" t="s">
        <v>12</v>
      </c>
      <c r="E17" s="103">
        <v>2018</v>
      </c>
      <c r="F17" s="103">
        <v>2023</v>
      </c>
      <c r="G17" s="103">
        <v>2028</v>
      </c>
      <c r="H17" s="103">
        <v>2033</v>
      </c>
      <c r="I17" s="103">
        <v>2038</v>
      </c>
      <c r="J17" s="103">
        <v>2043</v>
      </c>
      <c r="K17" s="103" t="s">
        <v>5</v>
      </c>
      <c r="L17" s="101" t="s">
        <v>16</v>
      </c>
    </row>
    <row r="18" spans="1:14">
      <c r="A18" s="1"/>
      <c r="B18" s="1"/>
      <c r="C18" s="4" t="s">
        <v>2</v>
      </c>
      <c r="D18" s="8"/>
      <c r="E18" s="8">
        <v>22800</v>
      </c>
      <c r="F18" s="8">
        <v>23800</v>
      </c>
      <c r="G18" s="8">
        <v>24800</v>
      </c>
      <c r="H18" s="8">
        <v>25800</v>
      </c>
      <c r="I18" s="8">
        <v>26700</v>
      </c>
      <c r="J18" s="8">
        <v>27600</v>
      </c>
      <c r="K18" s="8">
        <v>6200</v>
      </c>
      <c r="L18" s="19">
        <v>0.96573208722741422</v>
      </c>
    </row>
    <row r="19" spans="1:14">
      <c r="A19" s="1"/>
      <c r="B19" s="1"/>
      <c r="C19" s="4" t="s">
        <v>1</v>
      </c>
      <c r="D19" s="8">
        <v>21400</v>
      </c>
      <c r="E19" s="8">
        <v>22300</v>
      </c>
      <c r="F19" s="8">
        <v>22800</v>
      </c>
      <c r="G19" s="8">
        <v>23300</v>
      </c>
      <c r="H19" s="8">
        <v>23600</v>
      </c>
      <c r="I19" s="8">
        <v>23900</v>
      </c>
      <c r="J19" s="8">
        <v>24100</v>
      </c>
      <c r="K19" s="8">
        <v>2700</v>
      </c>
      <c r="L19" s="19">
        <v>0.42056074766355134</v>
      </c>
    </row>
    <row r="20" spans="1:14">
      <c r="A20" s="1"/>
      <c r="B20" s="1"/>
      <c r="C20" s="4" t="s">
        <v>0</v>
      </c>
      <c r="D20" s="8"/>
      <c r="E20" s="8">
        <v>21800</v>
      </c>
      <c r="F20" s="8">
        <v>21800</v>
      </c>
      <c r="G20" s="8">
        <v>21600</v>
      </c>
      <c r="H20" s="8">
        <v>21400</v>
      </c>
      <c r="I20" s="8">
        <v>21000</v>
      </c>
      <c r="J20" s="8">
        <v>20600</v>
      </c>
      <c r="K20" s="8">
        <v>-800</v>
      </c>
      <c r="L20" s="19">
        <v>-0.12461059190031151</v>
      </c>
    </row>
    <row r="21" spans="1:14">
      <c r="A21" s="1"/>
      <c r="B21" s="1"/>
      <c r="C21" s="16"/>
      <c r="D21" s="17"/>
      <c r="E21" s="17"/>
      <c r="F21" s="17"/>
      <c r="G21" s="17"/>
      <c r="H21" s="17"/>
      <c r="I21" s="17"/>
      <c r="J21" s="17"/>
      <c r="K21" s="17"/>
      <c r="L21" s="24"/>
    </row>
    <row r="22" spans="1:14" s="1" customFormat="1" ht="24.95" customHeight="1">
      <c r="A22" s="121" t="s">
        <v>190</v>
      </c>
    </row>
    <row r="23" spans="1:14" s="1" customFormat="1" ht="14.1" customHeight="1">
      <c r="C23" s="204" t="s">
        <v>26</v>
      </c>
      <c r="D23" s="205"/>
      <c r="E23" s="205"/>
      <c r="F23" s="205"/>
      <c r="G23" s="206"/>
      <c r="H23" s="224" t="s">
        <v>218</v>
      </c>
      <c r="I23" s="224"/>
    </row>
    <row r="24" spans="1:14" s="1" customFormat="1" ht="41.1" customHeight="1">
      <c r="C24" s="219">
        <v>2006</v>
      </c>
      <c r="D24" s="219">
        <v>2013</v>
      </c>
      <c r="E24" s="220">
        <v>2014</v>
      </c>
      <c r="F24" s="222">
        <v>2015</v>
      </c>
      <c r="G24" s="236" t="s">
        <v>215</v>
      </c>
      <c r="H24" s="224"/>
      <c r="I24" s="224"/>
    </row>
    <row r="25" spans="1:14" s="1" customFormat="1" ht="54">
      <c r="C25" s="219"/>
      <c r="D25" s="219"/>
      <c r="E25" s="220"/>
      <c r="F25" s="223"/>
      <c r="G25" s="237"/>
      <c r="H25" s="20" t="s">
        <v>5</v>
      </c>
      <c r="I25" s="136" t="s">
        <v>16</v>
      </c>
    </row>
    <row r="26" spans="1:14" s="1" customFormat="1" ht="12.75">
      <c r="C26" s="132">
        <v>20700</v>
      </c>
      <c r="D26" s="132">
        <v>21400</v>
      </c>
      <c r="E26" s="132">
        <v>21700</v>
      </c>
      <c r="F26" s="132">
        <v>21900</v>
      </c>
      <c r="G26" s="132">
        <v>22100</v>
      </c>
      <c r="H26" s="128">
        <f>G26-C26</f>
        <v>1400</v>
      </c>
      <c r="I26" s="148">
        <f>((G26-C26)/C26)/10*100</f>
        <v>0.67632850241545883</v>
      </c>
    </row>
    <row r="27" spans="1:14">
      <c r="A27" s="1"/>
      <c r="B27" s="1"/>
      <c r="C27" s="1"/>
      <c r="D27" s="1"/>
      <c r="E27" s="1"/>
      <c r="F27" s="1"/>
      <c r="G27" s="1"/>
      <c r="H27" s="1"/>
      <c r="I27" s="1"/>
      <c r="J27" s="1"/>
      <c r="K27" s="1"/>
      <c r="L27" s="1"/>
      <c r="M27" s="1"/>
    </row>
    <row r="28" spans="1:14">
      <c r="A28" s="2" t="s">
        <v>9</v>
      </c>
      <c r="B28" s="1"/>
      <c r="C28" s="1"/>
      <c r="D28" s="1"/>
      <c r="E28" s="1"/>
      <c r="F28" s="1"/>
      <c r="G28" s="1"/>
      <c r="H28" s="1"/>
      <c r="I28" s="1"/>
      <c r="J28" s="1"/>
      <c r="K28" s="1"/>
      <c r="L28" s="1"/>
      <c r="M28" s="1"/>
      <c r="N28" s="1"/>
    </row>
    <row r="29" spans="1:14">
      <c r="A29" s="9" t="s">
        <v>219</v>
      </c>
      <c r="B29" s="1"/>
      <c r="C29" s="1"/>
      <c r="D29" s="1"/>
      <c r="E29" s="1"/>
      <c r="F29" s="1"/>
      <c r="G29" s="1"/>
      <c r="H29" s="1"/>
      <c r="I29" s="1"/>
      <c r="J29" s="1"/>
      <c r="K29" s="1"/>
      <c r="L29" s="1"/>
      <c r="M29" s="1"/>
      <c r="N29" s="1"/>
    </row>
    <row r="30" spans="1:14">
      <c r="A30" s="9" t="s">
        <v>18</v>
      </c>
      <c r="B30" s="1"/>
      <c r="C30" s="1"/>
      <c r="D30" s="1"/>
      <c r="E30" s="1"/>
      <c r="F30" s="1"/>
      <c r="G30" s="1"/>
      <c r="H30" s="1"/>
      <c r="I30" s="1"/>
      <c r="J30" s="1"/>
      <c r="K30" s="1"/>
      <c r="L30" s="1"/>
      <c r="M30" s="1"/>
      <c r="N30" s="1"/>
    </row>
    <row r="31" spans="1:14">
      <c r="A31" s="9" t="s">
        <v>19</v>
      </c>
      <c r="B31" s="1"/>
      <c r="C31" s="1"/>
      <c r="D31" s="1"/>
      <c r="E31" s="1"/>
      <c r="F31" s="1"/>
      <c r="G31" s="1"/>
      <c r="H31" s="1"/>
      <c r="I31" s="1"/>
      <c r="J31" s="1"/>
      <c r="K31" s="1"/>
      <c r="L31" s="1"/>
      <c r="M31" s="1"/>
      <c r="N31" s="1"/>
    </row>
    <row r="32" spans="1:14">
      <c r="A32" s="9" t="s">
        <v>213</v>
      </c>
      <c r="B32" s="1"/>
      <c r="C32" s="1"/>
      <c r="D32" s="1"/>
      <c r="E32" s="1"/>
      <c r="F32" s="1"/>
      <c r="G32" s="1"/>
      <c r="H32" s="1"/>
      <c r="I32" s="1"/>
      <c r="J32" s="1"/>
      <c r="K32" s="1"/>
      <c r="L32" s="1"/>
      <c r="M32" s="1"/>
      <c r="N32" s="1"/>
    </row>
    <row r="33" spans="1:14">
      <c r="A33" s="9" t="s">
        <v>20</v>
      </c>
      <c r="B33" s="1"/>
      <c r="C33" s="1"/>
      <c r="D33" s="1"/>
      <c r="E33" s="1"/>
      <c r="F33" s="1"/>
      <c r="G33" s="1"/>
      <c r="H33" s="1"/>
      <c r="I33" s="1"/>
      <c r="J33" s="1"/>
      <c r="K33" s="1"/>
      <c r="L33" s="1"/>
      <c r="M33" s="1"/>
      <c r="N33" s="1"/>
    </row>
    <row r="34" spans="1:14" s="1" customFormat="1" ht="39.950000000000003" customHeight="1">
      <c r="A34" s="225" t="s">
        <v>214</v>
      </c>
      <c r="B34" s="225"/>
      <c r="C34" s="225"/>
      <c r="D34" s="225"/>
      <c r="E34" s="225"/>
      <c r="F34" s="225"/>
      <c r="G34" s="225"/>
      <c r="H34" s="225"/>
      <c r="I34" s="225"/>
      <c r="J34" s="225"/>
      <c r="K34" s="225"/>
      <c r="L34" s="225"/>
      <c r="M34" s="225"/>
      <c r="N34" s="225"/>
    </row>
    <row r="35" spans="1:14" s="1" customFormat="1" ht="15" customHeight="1">
      <c r="A35" s="225" t="s">
        <v>216</v>
      </c>
      <c r="B35" s="225"/>
      <c r="C35" s="225"/>
      <c r="D35" s="225"/>
      <c r="E35" s="225"/>
      <c r="F35" s="137"/>
      <c r="G35" s="137"/>
      <c r="H35" s="137"/>
      <c r="I35" s="137"/>
      <c r="J35" s="137"/>
      <c r="K35" s="137"/>
      <c r="L35" s="137"/>
      <c r="M35" s="137"/>
      <c r="N35" s="137"/>
    </row>
    <row r="36" spans="1:14" s="1" customFormat="1" ht="22.5" customHeight="1">
      <c r="A36" s="10" t="s">
        <v>17</v>
      </c>
    </row>
  </sheetData>
  <mergeCells count="25">
    <mergeCell ref="A35:E35"/>
    <mergeCell ref="C23:G23"/>
    <mergeCell ref="G24:G25"/>
    <mergeCell ref="A2:N2"/>
    <mergeCell ref="D13:E13"/>
    <mergeCell ref="F13:G13"/>
    <mergeCell ref="A10:M10"/>
    <mergeCell ref="B11:C11"/>
    <mergeCell ref="D11:G11"/>
    <mergeCell ref="D12:E12"/>
    <mergeCell ref="F12:G12"/>
    <mergeCell ref="A3:M3"/>
    <mergeCell ref="B4:B5"/>
    <mergeCell ref="C4:K4"/>
    <mergeCell ref="L4:M4"/>
    <mergeCell ref="C16:C17"/>
    <mergeCell ref="D16:J16"/>
    <mergeCell ref="K16:L16"/>
    <mergeCell ref="A34:N34"/>
    <mergeCell ref="A15:L15"/>
    <mergeCell ref="C24:C25"/>
    <mergeCell ref="D24:D25"/>
    <mergeCell ref="E24:E25"/>
    <mergeCell ref="F24:F25"/>
    <mergeCell ref="H23:I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activeCell="A2" sqref="A2:N2"/>
    </sheetView>
  </sheetViews>
  <sheetFormatPr defaultColWidth="8.5703125" defaultRowHeight="12.75"/>
  <cols>
    <col min="1" max="1" width="21.5703125" style="1" customWidth="1"/>
    <col min="2" max="6" width="10.85546875" style="1" customWidth="1"/>
    <col min="7" max="8" width="13" style="1" customWidth="1"/>
    <col min="9" max="10" width="10.140625" style="1" customWidth="1"/>
    <col min="11" max="11" width="10.28515625" style="1"/>
    <col min="12" max="12" width="15.28515625" style="1" customWidth="1"/>
    <col min="13" max="16384" width="8.5703125" style="1"/>
  </cols>
  <sheetData>
    <row r="1" spans="1:14" ht="24.95" customHeight="1">
      <c r="A1" s="60" t="s">
        <v>202</v>
      </c>
    </row>
    <row r="2" spans="1:14" ht="136.5" customHeight="1">
      <c r="A2" s="201" t="s">
        <v>211</v>
      </c>
      <c r="B2" s="201"/>
      <c r="C2" s="201"/>
      <c r="D2" s="201"/>
      <c r="E2" s="201"/>
      <c r="F2" s="201"/>
      <c r="G2" s="201"/>
      <c r="H2" s="201"/>
      <c r="I2" s="201"/>
      <c r="J2" s="201"/>
      <c r="K2" s="201"/>
      <c r="L2" s="201"/>
      <c r="M2" s="201"/>
      <c r="N2" s="201"/>
    </row>
    <row r="3" spans="1:14" ht="24.95" customHeight="1">
      <c r="A3" s="207" t="s">
        <v>7</v>
      </c>
      <c r="B3" s="207"/>
      <c r="C3" s="207"/>
      <c r="D3" s="207"/>
      <c r="E3" s="207"/>
      <c r="F3" s="207"/>
      <c r="G3" s="207"/>
      <c r="H3" s="207"/>
      <c r="I3" s="207"/>
      <c r="J3" s="207"/>
      <c r="K3" s="207"/>
      <c r="L3" s="207"/>
      <c r="M3" s="207"/>
    </row>
    <row r="4" spans="1:14" ht="24.95" customHeight="1">
      <c r="B4" s="211" t="s">
        <v>10</v>
      </c>
      <c r="C4" s="211" t="s">
        <v>4</v>
      </c>
      <c r="D4" s="211"/>
      <c r="E4" s="211"/>
      <c r="F4" s="211"/>
      <c r="G4" s="211"/>
      <c r="H4" s="211"/>
      <c r="I4" s="211"/>
      <c r="J4" s="211"/>
      <c r="K4" s="211"/>
      <c r="L4" s="202" t="s">
        <v>6</v>
      </c>
      <c r="M4" s="202"/>
    </row>
    <row r="5" spans="1:14" ht="54">
      <c r="B5" s="211"/>
      <c r="C5" s="5" t="s">
        <v>11</v>
      </c>
      <c r="D5" s="5">
        <v>2011</v>
      </c>
      <c r="E5" s="5">
        <v>2016</v>
      </c>
      <c r="F5" s="5">
        <v>2021</v>
      </c>
      <c r="G5" s="5">
        <v>2026</v>
      </c>
      <c r="H5" s="5">
        <v>2031</v>
      </c>
      <c r="I5" s="5" t="s">
        <v>13</v>
      </c>
      <c r="J5" s="5" t="s">
        <v>15</v>
      </c>
      <c r="K5" s="5" t="s">
        <v>14</v>
      </c>
      <c r="L5" s="5" t="s">
        <v>5</v>
      </c>
      <c r="M5" s="7" t="s">
        <v>16</v>
      </c>
    </row>
    <row r="6" spans="1:14">
      <c r="B6" s="4" t="s">
        <v>2</v>
      </c>
      <c r="C6" s="8"/>
      <c r="D6" s="8">
        <v>568600</v>
      </c>
      <c r="E6" s="8">
        <v>605700</v>
      </c>
      <c r="F6" s="8">
        <v>648200</v>
      </c>
      <c r="G6" s="8">
        <v>691300</v>
      </c>
      <c r="H6" s="8">
        <v>733800</v>
      </c>
      <c r="I6" s="8">
        <v>774600</v>
      </c>
      <c r="J6" s="8">
        <v>813000</v>
      </c>
      <c r="K6" s="8">
        <v>850000</v>
      </c>
      <c r="L6" s="8">
        <v>193700</v>
      </c>
      <c r="M6" s="19">
        <v>1.2</v>
      </c>
    </row>
    <row r="7" spans="1:14">
      <c r="B7" s="4" t="s">
        <v>1</v>
      </c>
      <c r="C7" s="8">
        <v>540000</v>
      </c>
      <c r="D7" s="8">
        <v>560800</v>
      </c>
      <c r="E7" s="8">
        <v>580600</v>
      </c>
      <c r="F7" s="8">
        <v>604700</v>
      </c>
      <c r="G7" s="8">
        <v>628000</v>
      </c>
      <c r="H7" s="8">
        <v>649200</v>
      </c>
      <c r="I7" s="8">
        <v>667400</v>
      </c>
      <c r="J7" s="8">
        <v>681800</v>
      </c>
      <c r="K7" s="8">
        <v>693500</v>
      </c>
      <c r="L7" s="8">
        <v>109200</v>
      </c>
      <c r="M7" s="19">
        <v>0.7</v>
      </c>
    </row>
    <row r="8" spans="1:14">
      <c r="B8" s="4" t="s">
        <v>0</v>
      </c>
      <c r="C8" s="8"/>
      <c r="D8" s="8">
        <v>553000</v>
      </c>
      <c r="E8" s="8">
        <v>555600</v>
      </c>
      <c r="F8" s="8">
        <v>561400</v>
      </c>
      <c r="G8" s="8">
        <v>565300</v>
      </c>
      <c r="H8" s="8">
        <v>566200</v>
      </c>
      <c r="I8" s="8">
        <v>563000</v>
      </c>
      <c r="J8" s="8">
        <v>555100</v>
      </c>
      <c r="K8" s="8">
        <v>543200</v>
      </c>
      <c r="L8" s="8">
        <v>26100</v>
      </c>
      <c r="M8" s="19">
        <v>0.2</v>
      </c>
    </row>
    <row r="9" spans="1:14">
      <c r="B9" s="6"/>
      <c r="C9" s="6"/>
      <c r="D9" s="6"/>
      <c r="E9" s="6"/>
      <c r="F9" s="6"/>
      <c r="G9" s="6"/>
      <c r="H9" s="6"/>
      <c r="I9" s="6"/>
      <c r="J9" s="6"/>
      <c r="K9" s="6"/>
      <c r="L9" s="6"/>
      <c r="M9" s="6"/>
    </row>
    <row r="10" spans="1:14" ht="18" customHeight="1">
      <c r="A10" s="212" t="s">
        <v>27</v>
      </c>
      <c r="B10" s="212"/>
      <c r="C10" s="212"/>
      <c r="D10" s="212"/>
      <c r="E10" s="212"/>
      <c r="F10" s="212"/>
      <c r="G10" s="212"/>
      <c r="H10" s="212"/>
      <c r="I10" s="212"/>
      <c r="J10" s="212"/>
      <c r="K10" s="212"/>
      <c r="L10" s="212"/>
      <c r="M10" s="212"/>
    </row>
    <row r="11" spans="1:14" ht="51" customHeight="1">
      <c r="A11" s="14"/>
      <c r="B11" s="202" t="s">
        <v>24</v>
      </c>
      <c r="C11" s="202"/>
      <c r="D11" s="202" t="s">
        <v>25</v>
      </c>
      <c r="E11" s="202"/>
      <c r="F11" s="202"/>
      <c r="G11" s="202"/>
      <c r="K11" s="13"/>
      <c r="L11" s="13"/>
      <c r="M11" s="13"/>
    </row>
    <row r="12" spans="1:14" ht="24.95" customHeight="1">
      <c r="A12" s="14"/>
      <c r="B12" s="3" t="s">
        <v>5</v>
      </c>
      <c r="C12" s="3" t="s">
        <v>21</v>
      </c>
      <c r="D12" s="202" t="s">
        <v>22</v>
      </c>
      <c r="E12" s="202"/>
      <c r="F12" s="202" t="s">
        <v>23</v>
      </c>
      <c r="G12" s="202"/>
      <c r="K12" s="13"/>
      <c r="L12" s="13"/>
      <c r="M12" s="13"/>
    </row>
    <row r="13" spans="1:14">
      <c r="B13" s="23">
        <v>-3200</v>
      </c>
      <c r="C13" s="22">
        <v>-0.6</v>
      </c>
      <c r="D13" s="208" t="s">
        <v>1</v>
      </c>
      <c r="E13" s="210"/>
      <c r="F13" s="208" t="s">
        <v>1</v>
      </c>
      <c r="G13" s="210"/>
      <c r="H13" s="13"/>
      <c r="I13" s="13"/>
      <c r="J13" s="13"/>
      <c r="K13" s="13"/>
      <c r="L13" s="13"/>
      <c r="M13" s="13"/>
    </row>
    <row r="14" spans="1:14">
      <c r="B14" s="13"/>
      <c r="C14" s="13"/>
      <c r="D14" s="13"/>
      <c r="E14" s="13"/>
      <c r="F14" s="13"/>
      <c r="G14" s="13"/>
      <c r="H14" s="13"/>
      <c r="I14" s="13"/>
      <c r="J14" s="13"/>
      <c r="K14" s="13"/>
      <c r="L14" s="13"/>
      <c r="M14" s="13"/>
    </row>
    <row r="15" spans="1:14" s="11" customFormat="1" ht="24.95" customHeight="1">
      <c r="A15" s="203" t="s">
        <v>3</v>
      </c>
      <c r="B15" s="203"/>
      <c r="C15" s="203"/>
      <c r="D15" s="203"/>
      <c r="E15" s="203"/>
      <c r="F15" s="203"/>
      <c r="G15" s="203"/>
      <c r="H15" s="203"/>
      <c r="I15" s="203"/>
      <c r="J15" s="203"/>
      <c r="K15" s="203"/>
      <c r="L15" s="203"/>
      <c r="M15" s="96"/>
    </row>
    <row r="16" spans="1:14" ht="24.95" customHeight="1">
      <c r="C16" s="217" t="s">
        <v>10</v>
      </c>
      <c r="D16" s="208" t="s">
        <v>4</v>
      </c>
      <c r="E16" s="209"/>
      <c r="F16" s="209"/>
      <c r="G16" s="209"/>
      <c r="H16" s="209"/>
      <c r="I16" s="209"/>
      <c r="J16" s="210"/>
      <c r="K16" s="215" t="s">
        <v>8</v>
      </c>
      <c r="L16" s="216"/>
    </row>
    <row r="17" spans="1:12" ht="27">
      <c r="C17" s="218"/>
      <c r="D17" s="103" t="s">
        <v>12</v>
      </c>
      <c r="E17" s="103">
        <v>2018</v>
      </c>
      <c r="F17" s="103">
        <v>2023</v>
      </c>
      <c r="G17" s="103">
        <v>2028</v>
      </c>
      <c r="H17" s="103">
        <v>2033</v>
      </c>
      <c r="I17" s="103">
        <v>2038</v>
      </c>
      <c r="J17" s="103">
        <v>2043</v>
      </c>
      <c r="K17" s="103" t="s">
        <v>5</v>
      </c>
      <c r="L17" s="101" t="s">
        <v>16</v>
      </c>
    </row>
    <row r="18" spans="1:12">
      <c r="C18" s="4" t="s">
        <v>2</v>
      </c>
      <c r="D18" s="104"/>
      <c r="E18" s="104">
        <v>629400</v>
      </c>
      <c r="F18" s="104">
        <v>675700</v>
      </c>
      <c r="G18" s="104">
        <v>722200</v>
      </c>
      <c r="H18" s="104">
        <v>767800</v>
      </c>
      <c r="I18" s="104">
        <v>811900</v>
      </c>
      <c r="J18" s="104">
        <v>854800</v>
      </c>
      <c r="K18" s="8">
        <v>291900</v>
      </c>
      <c r="L18" s="19">
        <v>1.4</v>
      </c>
    </row>
    <row r="19" spans="1:12">
      <c r="C19" s="4" t="s">
        <v>1</v>
      </c>
      <c r="D19" s="104">
        <v>562900</v>
      </c>
      <c r="E19" s="104">
        <v>611900</v>
      </c>
      <c r="F19" s="104">
        <v>638900</v>
      </c>
      <c r="G19" s="104">
        <v>665000</v>
      </c>
      <c r="H19" s="104">
        <v>689000</v>
      </c>
      <c r="I19" s="104">
        <v>710300</v>
      </c>
      <c r="J19" s="104">
        <v>729200</v>
      </c>
      <c r="K19" s="8">
        <v>166300</v>
      </c>
      <c r="L19" s="19">
        <v>0.9</v>
      </c>
    </row>
    <row r="20" spans="1:12">
      <c r="C20" s="4" t="s">
        <v>0</v>
      </c>
      <c r="D20" s="104"/>
      <c r="E20" s="104">
        <v>594200</v>
      </c>
      <c r="F20" s="104">
        <v>602000</v>
      </c>
      <c r="G20" s="104">
        <v>607600</v>
      </c>
      <c r="H20" s="104">
        <v>610200</v>
      </c>
      <c r="I20" s="104">
        <v>609600</v>
      </c>
      <c r="J20" s="104">
        <v>606000</v>
      </c>
      <c r="K20" s="8">
        <v>43100</v>
      </c>
      <c r="L20" s="19">
        <v>0.2</v>
      </c>
    </row>
    <row r="22" spans="1:12" ht="24.95" customHeight="1">
      <c r="A22" s="121" t="s">
        <v>190</v>
      </c>
    </row>
    <row r="23" spans="1:12" ht="12.95" customHeight="1">
      <c r="A23" s="21"/>
      <c r="C23" s="204" t="s">
        <v>26</v>
      </c>
      <c r="D23" s="205"/>
      <c r="E23" s="205"/>
      <c r="F23" s="205"/>
      <c r="G23" s="206"/>
      <c r="H23" s="224" t="s">
        <v>218</v>
      </c>
      <c r="I23" s="224"/>
    </row>
    <row r="24" spans="1:12" ht="41.1" customHeight="1">
      <c r="A24" s="21"/>
      <c r="C24" s="219">
        <v>2006</v>
      </c>
      <c r="D24" s="219">
        <v>2013</v>
      </c>
      <c r="E24" s="220">
        <v>2014</v>
      </c>
      <c r="F24" s="222">
        <v>2015</v>
      </c>
      <c r="G24" s="236" t="s">
        <v>215</v>
      </c>
      <c r="H24" s="224"/>
      <c r="I24" s="224"/>
    </row>
    <row r="25" spans="1:12" ht="39.75">
      <c r="A25" s="21"/>
      <c r="C25" s="219"/>
      <c r="D25" s="219"/>
      <c r="E25" s="220"/>
      <c r="F25" s="223"/>
      <c r="G25" s="237"/>
      <c r="H25" s="20" t="s">
        <v>5</v>
      </c>
      <c r="I25" s="136" t="s">
        <v>16</v>
      </c>
    </row>
    <row r="26" spans="1:12">
      <c r="C26" s="132">
        <v>540000</v>
      </c>
      <c r="D26" s="132">
        <v>562900</v>
      </c>
      <c r="E26" s="132">
        <v>574300</v>
      </c>
      <c r="F26" s="132">
        <v>586500</v>
      </c>
      <c r="G26" s="132">
        <v>600100</v>
      </c>
      <c r="H26" s="128">
        <f>G26-C26</f>
        <v>60100</v>
      </c>
      <c r="I26" s="148">
        <f>((G26-C26)/C26)/10*100</f>
        <v>1.1129629629629629</v>
      </c>
    </row>
    <row r="27" spans="1:12">
      <c r="D27" s="25"/>
      <c r="E27" s="25"/>
      <c r="F27" s="25"/>
      <c r="G27" s="25"/>
      <c r="H27" s="24"/>
      <c r="I27" s="25"/>
      <c r="J27" s="24"/>
    </row>
    <row r="28" spans="1:12">
      <c r="A28" s="2" t="s">
        <v>9</v>
      </c>
    </row>
    <row r="29" spans="1:12" ht="13.5">
      <c r="A29" s="9" t="s">
        <v>219</v>
      </c>
    </row>
    <row r="30" spans="1:12" ht="13.5">
      <c r="A30" s="9" t="s">
        <v>18</v>
      </c>
    </row>
    <row r="31" spans="1:12" ht="13.5">
      <c r="A31" s="9" t="s">
        <v>19</v>
      </c>
    </row>
    <row r="32" spans="1:12" ht="13.5">
      <c r="A32" s="9" t="s">
        <v>213</v>
      </c>
    </row>
    <row r="33" spans="1:14" ht="13.5">
      <c r="A33" s="9" t="s">
        <v>20</v>
      </c>
    </row>
    <row r="34" spans="1:14" ht="35.1" customHeight="1">
      <c r="A34" s="225" t="s">
        <v>214</v>
      </c>
      <c r="B34" s="225"/>
      <c r="C34" s="225"/>
      <c r="D34" s="225"/>
      <c r="E34" s="225"/>
      <c r="F34" s="225"/>
      <c r="G34" s="225"/>
      <c r="H34" s="225"/>
      <c r="I34" s="225"/>
      <c r="J34" s="225"/>
      <c r="K34" s="225"/>
      <c r="L34" s="225"/>
      <c r="M34" s="225"/>
      <c r="N34" s="225"/>
    </row>
    <row r="35" spans="1:14" ht="15" customHeight="1">
      <c r="A35" s="137" t="s">
        <v>216</v>
      </c>
      <c r="B35" s="137"/>
      <c r="C35" s="137"/>
      <c r="D35" s="137"/>
      <c r="E35" s="137"/>
      <c r="F35" s="137"/>
      <c r="G35" s="137"/>
      <c r="H35" s="137"/>
      <c r="I35" s="137"/>
      <c r="J35" s="137"/>
      <c r="K35" s="137"/>
      <c r="L35" s="137"/>
      <c r="M35" s="137"/>
      <c r="N35" s="137"/>
    </row>
    <row r="36" spans="1:14" ht="22.5" customHeight="1">
      <c r="A36" s="10" t="s">
        <v>17</v>
      </c>
    </row>
    <row r="38" spans="1:14">
      <c r="A38" s="12"/>
      <c r="B38" s="13"/>
      <c r="C38" s="13"/>
      <c r="D38" s="13"/>
      <c r="E38" s="13"/>
      <c r="F38" s="13"/>
      <c r="G38" s="13"/>
      <c r="H38" s="13"/>
      <c r="I38" s="13"/>
      <c r="J38" s="13"/>
      <c r="K38" s="13"/>
      <c r="L38" s="13"/>
      <c r="M38" s="13"/>
    </row>
    <row r="39" spans="1:14">
      <c r="A39" s="221"/>
      <c r="B39" s="221"/>
      <c r="C39" s="221"/>
      <c r="D39" s="221"/>
      <c r="E39" s="221"/>
      <c r="F39" s="221"/>
      <c r="G39" s="221"/>
      <c r="H39" s="221"/>
      <c r="I39" s="221"/>
      <c r="J39" s="221"/>
      <c r="K39" s="221"/>
      <c r="L39" s="221"/>
      <c r="M39" s="221"/>
    </row>
    <row r="40" spans="1:14">
      <c r="A40" s="13"/>
      <c r="B40" s="213"/>
      <c r="C40" s="213"/>
      <c r="D40" s="213"/>
      <c r="E40" s="213"/>
      <c r="F40" s="213"/>
      <c r="G40" s="213"/>
      <c r="H40" s="213"/>
      <c r="I40" s="213"/>
      <c r="J40" s="213"/>
      <c r="K40" s="213"/>
      <c r="L40" s="214"/>
      <c r="M40" s="214"/>
    </row>
    <row r="41" spans="1:14">
      <c r="A41" s="13"/>
      <c r="B41" s="213"/>
      <c r="C41" s="14"/>
      <c r="D41" s="14"/>
      <c r="E41" s="14"/>
      <c r="F41" s="14"/>
      <c r="G41" s="14"/>
      <c r="H41" s="14"/>
      <c r="I41" s="14"/>
      <c r="J41" s="14"/>
      <c r="K41" s="14"/>
      <c r="L41" s="14"/>
      <c r="M41" s="15"/>
    </row>
    <row r="42" spans="1:14">
      <c r="A42" s="13"/>
      <c r="B42" s="16"/>
      <c r="C42" s="17"/>
      <c r="D42" s="17"/>
      <c r="E42" s="17"/>
      <c r="F42" s="17"/>
      <c r="G42" s="17"/>
      <c r="H42" s="17"/>
      <c r="I42" s="17"/>
      <c r="J42" s="17"/>
      <c r="K42" s="17"/>
      <c r="L42" s="17"/>
      <c r="M42" s="13"/>
    </row>
    <row r="43" spans="1:14">
      <c r="A43" s="13"/>
      <c r="B43" s="16"/>
      <c r="C43" s="17"/>
      <c r="D43" s="17"/>
      <c r="E43" s="17"/>
      <c r="F43" s="17"/>
      <c r="G43" s="17"/>
      <c r="H43" s="17"/>
      <c r="I43" s="17"/>
      <c r="J43" s="17"/>
      <c r="K43" s="17"/>
      <c r="L43" s="17"/>
      <c r="M43" s="13"/>
    </row>
    <row r="44" spans="1:14">
      <c r="A44" s="13"/>
      <c r="B44" s="16"/>
      <c r="C44" s="17"/>
      <c r="D44" s="17"/>
      <c r="E44" s="17"/>
      <c r="F44" s="17"/>
      <c r="G44" s="17"/>
      <c r="H44" s="17"/>
      <c r="I44" s="17"/>
      <c r="J44" s="17"/>
      <c r="K44" s="17"/>
      <c r="L44" s="17"/>
      <c r="M44" s="13"/>
    </row>
    <row r="45" spans="1:14">
      <c r="A45" s="13"/>
      <c r="B45" s="13"/>
      <c r="C45" s="13"/>
      <c r="D45" s="13"/>
      <c r="E45" s="13"/>
      <c r="F45" s="13"/>
      <c r="G45" s="13"/>
      <c r="H45" s="13"/>
      <c r="I45" s="13"/>
      <c r="J45" s="13"/>
      <c r="K45" s="13"/>
      <c r="L45" s="13"/>
      <c r="M45" s="13"/>
    </row>
    <row r="46" spans="1:14">
      <c r="A46" s="221"/>
      <c r="B46" s="221"/>
      <c r="C46" s="221"/>
      <c r="D46" s="221"/>
      <c r="E46" s="221"/>
      <c r="F46" s="221"/>
      <c r="G46" s="221"/>
      <c r="H46" s="221"/>
      <c r="I46" s="221"/>
      <c r="J46" s="221"/>
      <c r="K46" s="221"/>
      <c r="L46" s="221"/>
      <c r="M46" s="221"/>
    </row>
    <row r="47" spans="1:14">
      <c r="A47" s="13"/>
      <c r="B47" s="13"/>
      <c r="C47" s="13"/>
      <c r="D47" s="213"/>
      <c r="E47" s="213"/>
      <c r="F47" s="213"/>
      <c r="G47" s="213"/>
      <c r="H47" s="213"/>
      <c r="I47" s="213"/>
      <c r="J47" s="213"/>
      <c r="K47" s="213"/>
      <c r="L47" s="214"/>
      <c r="M47" s="214"/>
    </row>
    <row r="48" spans="1:14">
      <c r="A48" s="13"/>
      <c r="B48" s="13"/>
      <c r="C48" s="13"/>
      <c r="D48" s="213"/>
      <c r="E48" s="14"/>
      <c r="F48" s="14"/>
      <c r="G48" s="14"/>
      <c r="H48" s="14"/>
      <c r="I48" s="14"/>
      <c r="J48" s="14"/>
      <c r="K48" s="14"/>
      <c r="L48" s="14"/>
      <c r="M48" s="15"/>
    </row>
    <row r="49" spans="1:13">
      <c r="A49" s="13"/>
      <c r="B49" s="13"/>
      <c r="C49" s="13"/>
      <c r="D49" s="16"/>
      <c r="E49" s="13"/>
      <c r="F49" s="13"/>
      <c r="G49" s="13"/>
      <c r="H49" s="13"/>
      <c r="I49" s="13"/>
      <c r="J49" s="13"/>
      <c r="K49" s="13"/>
      <c r="L49" s="13"/>
      <c r="M49" s="13"/>
    </row>
    <row r="50" spans="1:13">
      <c r="A50" s="13"/>
      <c r="B50" s="13"/>
      <c r="C50" s="13"/>
      <c r="D50" s="16"/>
      <c r="E50" s="13"/>
      <c r="F50" s="13"/>
      <c r="G50" s="13"/>
      <c r="H50" s="13"/>
      <c r="I50" s="13"/>
      <c r="J50" s="13"/>
      <c r="K50" s="13"/>
      <c r="L50" s="13"/>
      <c r="M50" s="13"/>
    </row>
    <row r="51" spans="1:13">
      <c r="A51" s="13"/>
      <c r="B51" s="13"/>
      <c r="C51" s="13"/>
      <c r="D51" s="16"/>
      <c r="E51" s="13"/>
      <c r="F51" s="13"/>
      <c r="G51" s="13"/>
      <c r="H51" s="13"/>
      <c r="I51" s="13"/>
      <c r="J51" s="13"/>
      <c r="K51" s="13"/>
      <c r="L51" s="13"/>
      <c r="M51" s="13"/>
    </row>
    <row r="52" spans="1:13">
      <c r="A52" s="13"/>
      <c r="B52" s="13"/>
      <c r="C52" s="13"/>
      <c r="D52" s="13"/>
      <c r="E52" s="13"/>
      <c r="F52" s="13"/>
      <c r="G52" s="13"/>
      <c r="H52" s="13"/>
      <c r="I52" s="13"/>
      <c r="J52" s="13"/>
      <c r="K52" s="13"/>
      <c r="L52" s="13"/>
      <c r="M52" s="13"/>
    </row>
    <row r="53" spans="1:13">
      <c r="A53" s="2"/>
    </row>
    <row r="54" spans="1:13">
      <c r="A54" s="9"/>
    </row>
    <row r="55" spans="1:13">
      <c r="A55" s="9"/>
    </row>
    <row r="56" spans="1:13">
      <c r="A56" s="9"/>
    </row>
    <row r="57" spans="1:13">
      <c r="A57" s="9"/>
    </row>
    <row r="58" spans="1:13">
      <c r="A58" s="9"/>
    </row>
    <row r="59" spans="1:13">
      <c r="A59" s="10"/>
    </row>
  </sheetData>
  <mergeCells count="32">
    <mergeCell ref="A34:N34"/>
    <mergeCell ref="A39:M39"/>
    <mergeCell ref="C16:C17"/>
    <mergeCell ref="D16:J16"/>
    <mergeCell ref="K16:L16"/>
    <mergeCell ref="C24:C25"/>
    <mergeCell ref="D24:D25"/>
    <mergeCell ref="E24:E25"/>
    <mergeCell ref="F24:F25"/>
    <mergeCell ref="H23:I24"/>
    <mergeCell ref="C23:G23"/>
    <mergeCell ref="G24:G25"/>
    <mergeCell ref="B40:B41"/>
    <mergeCell ref="C40:K40"/>
    <mergeCell ref="L40:M40"/>
    <mergeCell ref="A46:M46"/>
    <mergeCell ref="D47:D48"/>
    <mergeCell ref="E47:K47"/>
    <mergeCell ref="L47:M47"/>
    <mergeCell ref="A2:N2"/>
    <mergeCell ref="A15:L15"/>
    <mergeCell ref="A3:M3"/>
    <mergeCell ref="B4:B5"/>
    <mergeCell ref="C4:K4"/>
    <mergeCell ref="L4:M4"/>
    <mergeCell ref="B11:C11"/>
    <mergeCell ref="D11:G11"/>
    <mergeCell ref="D12:E12"/>
    <mergeCell ref="F12:G12"/>
    <mergeCell ref="D13:E13"/>
    <mergeCell ref="F13:G13"/>
    <mergeCell ref="A10:M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zoomScaleNormal="100" workbookViewId="0"/>
  </sheetViews>
  <sheetFormatPr defaultColWidth="8.85546875" defaultRowHeight="15"/>
  <cols>
    <col min="1" max="1" width="18.5703125" style="11" bestFit="1" customWidth="1"/>
    <col min="2" max="16384" width="8.85546875" style="11"/>
  </cols>
  <sheetData>
    <row r="1" spans="1:1" ht="30" customHeight="1">
      <c r="A1" s="131" t="s">
        <v>103</v>
      </c>
    </row>
    <row r="27" spans="1:4" ht="30" customHeight="1">
      <c r="A27" s="114"/>
      <c r="B27" s="181" t="s">
        <v>176</v>
      </c>
      <c r="C27" s="182"/>
      <c r="D27" s="183"/>
    </row>
    <row r="28" spans="1:4">
      <c r="A28" s="114" t="s">
        <v>175</v>
      </c>
      <c r="B28" s="114" t="s">
        <v>2</v>
      </c>
      <c r="C28" s="114" t="s">
        <v>1</v>
      </c>
      <c r="D28" s="114" t="s">
        <v>0</v>
      </c>
    </row>
    <row r="29" spans="1:4">
      <c r="A29" s="113" t="s">
        <v>159</v>
      </c>
      <c r="B29" s="113">
        <v>1.6</v>
      </c>
      <c r="C29" s="113">
        <v>1.3</v>
      </c>
      <c r="D29" s="113">
        <v>1</v>
      </c>
    </row>
    <row r="30" spans="1:4">
      <c r="A30" s="113" t="s">
        <v>171</v>
      </c>
      <c r="B30" s="113">
        <v>1.4</v>
      </c>
      <c r="C30" s="113">
        <v>0.9</v>
      </c>
      <c r="D30" s="113">
        <v>0.2</v>
      </c>
    </row>
    <row r="31" spans="1:4">
      <c r="A31" s="112" t="s">
        <v>174</v>
      </c>
      <c r="B31" s="116">
        <v>1</v>
      </c>
      <c r="C31" s="116">
        <v>0.8</v>
      </c>
      <c r="D31" s="116">
        <v>0.6</v>
      </c>
    </row>
    <row r="32" spans="1:4">
      <c r="A32" s="113" t="s">
        <v>160</v>
      </c>
      <c r="B32" s="113">
        <v>1.1000000000000001</v>
      </c>
      <c r="C32" s="113">
        <v>0.7</v>
      </c>
      <c r="D32" s="113">
        <v>0.2</v>
      </c>
    </row>
    <row r="33" spans="1:4">
      <c r="A33" s="113" t="s">
        <v>161</v>
      </c>
      <c r="B33" s="113">
        <v>1</v>
      </c>
      <c r="C33" s="113">
        <v>0.5</v>
      </c>
      <c r="D33" s="113">
        <v>0</v>
      </c>
    </row>
    <row r="34" spans="1:4">
      <c r="A34" s="113" t="s">
        <v>164</v>
      </c>
      <c r="B34" s="113">
        <v>0.9</v>
      </c>
      <c r="C34" s="113">
        <v>0.5</v>
      </c>
      <c r="D34" s="113">
        <v>-0.1</v>
      </c>
    </row>
    <row r="35" spans="1:4">
      <c r="A35" s="113" t="s">
        <v>168</v>
      </c>
      <c r="B35" s="113">
        <v>0.9</v>
      </c>
      <c r="C35" s="113">
        <v>0.5</v>
      </c>
      <c r="D35" s="113">
        <v>-0.1</v>
      </c>
    </row>
    <row r="36" spans="1:4">
      <c r="A36" s="113" t="s">
        <v>172</v>
      </c>
      <c r="B36" s="113">
        <v>0.9</v>
      </c>
      <c r="C36" s="113">
        <v>0.5</v>
      </c>
      <c r="D36" s="113">
        <v>0</v>
      </c>
    </row>
    <row r="37" spans="1:4">
      <c r="A37" s="113" t="s">
        <v>166</v>
      </c>
      <c r="B37" s="113">
        <v>0.8</v>
      </c>
      <c r="C37" s="113">
        <v>0.4</v>
      </c>
      <c r="D37" s="113">
        <v>-0.1</v>
      </c>
    </row>
    <row r="38" spans="1:4">
      <c r="A38" s="113" t="s">
        <v>158</v>
      </c>
      <c r="B38" s="113">
        <v>0.8</v>
      </c>
      <c r="C38" s="113">
        <v>0.3</v>
      </c>
      <c r="D38" s="113">
        <v>-0.2</v>
      </c>
    </row>
    <row r="39" spans="1:4">
      <c r="A39" s="113" t="s">
        <v>167</v>
      </c>
      <c r="B39" s="113">
        <v>0.8</v>
      </c>
      <c r="C39" s="113">
        <v>0.3</v>
      </c>
      <c r="D39" s="113">
        <v>-0.2</v>
      </c>
    </row>
    <row r="40" spans="1:4">
      <c r="A40" s="113" t="s">
        <v>169</v>
      </c>
      <c r="B40" s="113">
        <v>0.6</v>
      </c>
      <c r="C40" s="113">
        <v>0.2</v>
      </c>
      <c r="D40" s="113">
        <v>-0.4</v>
      </c>
    </row>
    <row r="41" spans="1:4">
      <c r="A41" s="113" t="s">
        <v>163</v>
      </c>
      <c r="B41" s="113">
        <v>0.6</v>
      </c>
      <c r="C41" s="113">
        <v>0.1</v>
      </c>
      <c r="D41" s="113">
        <v>-0.4</v>
      </c>
    </row>
    <row r="42" spans="1:4">
      <c r="A42" s="113" t="s">
        <v>162</v>
      </c>
      <c r="B42" s="113">
        <v>0.5</v>
      </c>
      <c r="C42" s="113">
        <v>0</v>
      </c>
      <c r="D42" s="113">
        <v>-0.5</v>
      </c>
    </row>
    <row r="43" spans="1:4">
      <c r="A43" s="113" t="s">
        <v>165</v>
      </c>
      <c r="B43" s="113">
        <v>0.5</v>
      </c>
      <c r="C43" s="113">
        <v>0</v>
      </c>
      <c r="D43" s="113">
        <v>-0.5</v>
      </c>
    </row>
    <row r="44" spans="1:4">
      <c r="A44" s="113" t="s">
        <v>170</v>
      </c>
      <c r="B44" s="113">
        <v>0.5</v>
      </c>
      <c r="C44" s="113">
        <v>0</v>
      </c>
      <c r="D44" s="113">
        <v>-0.6</v>
      </c>
    </row>
    <row r="45" spans="1:4">
      <c r="A45" s="113" t="s">
        <v>173</v>
      </c>
      <c r="B45" s="113">
        <v>0.5</v>
      </c>
      <c r="C45" s="113">
        <v>0</v>
      </c>
      <c r="D45" s="113">
        <v>-0.5</v>
      </c>
    </row>
  </sheetData>
  <sortState ref="A29:D45">
    <sortCondition descending="1" ref="C29:C45"/>
  </sortState>
  <mergeCells count="1">
    <mergeCell ref="B27:D27"/>
  </mergeCells>
  <pageMargins left="0.7" right="0.7" top="0.75" bottom="0.75" header="0.3" footer="0.3"/>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zoomScaleNormal="100" workbookViewId="0">
      <pane ySplit="5" topLeftCell="A6" activePane="bottomLeft" state="frozen"/>
      <selection pane="bottomLeft"/>
    </sheetView>
  </sheetViews>
  <sheetFormatPr defaultColWidth="8.85546875" defaultRowHeight="15"/>
  <cols>
    <col min="1" max="1" width="20.42578125" style="11" bestFit="1" customWidth="1"/>
    <col min="2" max="3" width="9" style="11" bestFit="1" customWidth="1"/>
    <col min="4" max="7" width="9.140625" style="11" bestFit="1" customWidth="1"/>
    <col min="8" max="12" width="10.85546875" style="11" customWidth="1"/>
    <col min="13" max="13" width="15.42578125" style="11" customWidth="1"/>
    <col min="14" max="16384" width="8.85546875" style="11"/>
  </cols>
  <sheetData>
    <row r="1" spans="1:13" ht="24.95" customHeight="1">
      <c r="A1" s="60" t="s">
        <v>30</v>
      </c>
      <c r="B1" s="60"/>
      <c r="C1" s="60"/>
      <c r="D1" s="60"/>
      <c r="E1" s="60"/>
      <c r="F1" s="60"/>
      <c r="G1" s="60"/>
      <c r="H1" s="60"/>
      <c r="I1" s="60"/>
      <c r="J1" s="60"/>
      <c r="K1" s="60"/>
      <c r="L1" s="60"/>
      <c r="M1" s="60"/>
    </row>
    <row r="2" spans="1:13" ht="15.75">
      <c r="A2" s="185" t="s">
        <v>108</v>
      </c>
      <c r="B2" s="185"/>
      <c r="C2" s="185"/>
      <c r="D2" s="185"/>
      <c r="E2" s="185"/>
      <c r="F2" s="185"/>
      <c r="G2" s="185"/>
      <c r="H2" s="185"/>
      <c r="I2" s="185"/>
      <c r="J2" s="185"/>
      <c r="K2" s="185"/>
      <c r="L2" s="185"/>
      <c r="M2" s="185"/>
    </row>
    <row r="3" spans="1:13">
      <c r="A3" s="33"/>
      <c r="B3" s="34"/>
      <c r="C3" s="35"/>
      <c r="D3" s="35"/>
      <c r="E3" s="35"/>
      <c r="F3" s="35"/>
      <c r="G3" s="35"/>
      <c r="H3" s="33"/>
      <c r="I3" s="33"/>
      <c r="J3" s="33"/>
      <c r="K3" s="33"/>
      <c r="L3" s="33"/>
      <c r="M3" s="33"/>
    </row>
    <row r="4" spans="1:13" ht="24.95" customHeight="1">
      <c r="A4" s="163" t="s">
        <v>102</v>
      </c>
      <c r="B4" s="186" t="s">
        <v>31</v>
      </c>
      <c r="C4" s="186" t="s">
        <v>58</v>
      </c>
      <c r="D4" s="186"/>
      <c r="E4" s="186"/>
      <c r="F4" s="186"/>
      <c r="G4" s="186"/>
      <c r="H4" s="186" t="s">
        <v>32</v>
      </c>
      <c r="I4" s="186"/>
      <c r="J4" s="186"/>
      <c r="K4" s="186"/>
      <c r="L4" s="187" t="s">
        <v>143</v>
      </c>
      <c r="M4" s="186" t="s">
        <v>59</v>
      </c>
    </row>
    <row r="5" spans="1:13" ht="27">
      <c r="A5" s="163"/>
      <c r="B5" s="186"/>
      <c r="C5" s="39" t="s">
        <v>33</v>
      </c>
      <c r="D5" s="40" t="s">
        <v>34</v>
      </c>
      <c r="E5" s="40" t="s">
        <v>35</v>
      </c>
      <c r="F5" s="39" t="s">
        <v>36</v>
      </c>
      <c r="G5" s="41" t="s">
        <v>37</v>
      </c>
      <c r="H5" s="40" t="s">
        <v>60</v>
      </c>
      <c r="I5" s="40" t="s">
        <v>61</v>
      </c>
      <c r="J5" s="39" t="s">
        <v>62</v>
      </c>
      <c r="K5" s="39" t="s">
        <v>63</v>
      </c>
      <c r="L5" s="188"/>
      <c r="M5" s="186"/>
    </row>
    <row r="6" spans="1:13" ht="5.0999999999999996" customHeight="1">
      <c r="A6" s="160"/>
      <c r="B6" s="161"/>
      <c r="C6" s="161"/>
      <c r="D6" s="161"/>
      <c r="E6" s="161"/>
      <c r="F6" s="161"/>
      <c r="G6" s="161"/>
      <c r="H6" s="161"/>
      <c r="I6" s="161"/>
      <c r="J6" s="161"/>
      <c r="K6" s="161"/>
      <c r="L6" s="161"/>
      <c r="M6" s="162"/>
    </row>
    <row r="7" spans="1:13">
      <c r="A7" s="184" t="s">
        <v>69</v>
      </c>
      <c r="B7" s="42">
        <v>1996</v>
      </c>
      <c r="C7" s="43">
        <v>37200</v>
      </c>
      <c r="D7" s="43">
        <v>46600</v>
      </c>
      <c r="E7" s="43">
        <v>39900</v>
      </c>
      <c r="F7" s="43">
        <v>16900</v>
      </c>
      <c r="G7" s="43">
        <v>140700</v>
      </c>
      <c r="H7" s="44" t="s">
        <v>38</v>
      </c>
      <c r="I7" s="44" t="s">
        <v>38</v>
      </c>
      <c r="J7" s="44" t="s">
        <v>38</v>
      </c>
      <c r="K7" s="44" t="s">
        <v>38</v>
      </c>
      <c r="L7" s="44" t="s">
        <v>142</v>
      </c>
      <c r="M7" s="45">
        <v>33.6</v>
      </c>
    </row>
    <row r="8" spans="1:13">
      <c r="A8" s="184"/>
      <c r="B8" s="42">
        <v>2001</v>
      </c>
      <c r="C8" s="43">
        <v>36300</v>
      </c>
      <c r="D8" s="43">
        <v>43200</v>
      </c>
      <c r="E8" s="43">
        <v>45800</v>
      </c>
      <c r="F8" s="43">
        <v>19100</v>
      </c>
      <c r="G8" s="43">
        <v>144400</v>
      </c>
      <c r="H8" s="43">
        <v>10800</v>
      </c>
      <c r="I8" s="43">
        <v>5700</v>
      </c>
      <c r="J8" s="43">
        <v>5100</v>
      </c>
      <c r="K8" s="43">
        <v>-1300</v>
      </c>
      <c r="L8" s="43">
        <f>J8+K8</f>
        <v>3800</v>
      </c>
      <c r="M8" s="45">
        <v>36.5</v>
      </c>
    </row>
    <row r="9" spans="1:13">
      <c r="A9" s="184"/>
      <c r="B9" s="42">
        <v>2006</v>
      </c>
      <c r="C9" s="43">
        <v>35300</v>
      </c>
      <c r="D9" s="43">
        <v>43500</v>
      </c>
      <c r="E9" s="43">
        <v>51800</v>
      </c>
      <c r="F9" s="43">
        <v>22100</v>
      </c>
      <c r="G9" s="43">
        <v>152700</v>
      </c>
      <c r="H9" s="43">
        <v>10200</v>
      </c>
      <c r="I9" s="43">
        <v>6100</v>
      </c>
      <c r="J9" s="43">
        <v>4100</v>
      </c>
      <c r="K9" s="43">
        <v>4200</v>
      </c>
      <c r="L9" s="43">
        <f t="shared" ref="L9:L16" si="0">J9+K9</f>
        <v>8300</v>
      </c>
      <c r="M9" s="45">
        <v>38.799999999999997</v>
      </c>
    </row>
    <row r="10" spans="1:13">
      <c r="A10" s="184"/>
      <c r="B10" s="42">
        <v>2013</v>
      </c>
      <c r="C10" s="43">
        <v>36400</v>
      </c>
      <c r="D10" s="43">
        <v>42900</v>
      </c>
      <c r="E10" s="43">
        <v>56500</v>
      </c>
      <c r="F10" s="43">
        <v>28900</v>
      </c>
      <c r="G10" s="43">
        <v>164700</v>
      </c>
      <c r="H10" s="43">
        <v>11400</v>
      </c>
      <c r="I10" s="43">
        <v>6600</v>
      </c>
      <c r="J10" s="43">
        <v>4700</v>
      </c>
      <c r="K10" s="43">
        <v>3700</v>
      </c>
      <c r="L10" s="43">
        <f t="shared" si="0"/>
        <v>8400</v>
      </c>
      <c r="M10" s="45">
        <v>41.5</v>
      </c>
    </row>
    <row r="11" spans="1:13">
      <c r="A11" s="184"/>
      <c r="B11" s="42">
        <v>2018</v>
      </c>
      <c r="C11" s="43">
        <v>36500</v>
      </c>
      <c r="D11" s="43">
        <v>44000</v>
      </c>
      <c r="E11" s="43">
        <v>55900</v>
      </c>
      <c r="F11" s="43">
        <v>34800</v>
      </c>
      <c r="G11" s="43">
        <v>171100</v>
      </c>
      <c r="H11" s="43">
        <v>10800</v>
      </c>
      <c r="I11" s="43">
        <v>7100</v>
      </c>
      <c r="J11" s="43">
        <v>3700</v>
      </c>
      <c r="K11" s="43">
        <v>2700</v>
      </c>
      <c r="L11" s="43">
        <f t="shared" si="0"/>
        <v>6400</v>
      </c>
      <c r="M11" s="45">
        <v>42.9</v>
      </c>
    </row>
    <row r="12" spans="1:13">
      <c r="A12" s="184"/>
      <c r="B12" s="42">
        <v>2023</v>
      </c>
      <c r="C12" s="43">
        <v>36300</v>
      </c>
      <c r="D12" s="43">
        <v>44800</v>
      </c>
      <c r="E12" s="43">
        <v>53400</v>
      </c>
      <c r="F12" s="43">
        <v>41100</v>
      </c>
      <c r="G12" s="43">
        <v>175500</v>
      </c>
      <c r="H12" s="43">
        <v>10900</v>
      </c>
      <c r="I12" s="43">
        <v>7600</v>
      </c>
      <c r="J12" s="43">
        <v>3300</v>
      </c>
      <c r="K12" s="43">
        <v>1100</v>
      </c>
      <c r="L12" s="43">
        <f t="shared" si="0"/>
        <v>4400</v>
      </c>
      <c r="M12" s="45">
        <v>44.1</v>
      </c>
    </row>
    <row r="13" spans="1:13">
      <c r="A13" s="184"/>
      <c r="B13" s="42">
        <v>2028</v>
      </c>
      <c r="C13" s="43">
        <v>35400</v>
      </c>
      <c r="D13" s="43">
        <v>45300</v>
      </c>
      <c r="E13" s="43">
        <v>50800</v>
      </c>
      <c r="F13" s="43">
        <v>47600</v>
      </c>
      <c r="G13" s="43">
        <v>179100</v>
      </c>
      <c r="H13" s="43">
        <v>10800</v>
      </c>
      <c r="I13" s="43">
        <v>8300</v>
      </c>
      <c r="J13" s="43">
        <v>2500</v>
      </c>
      <c r="K13" s="43">
        <v>1100</v>
      </c>
      <c r="L13" s="43">
        <f t="shared" si="0"/>
        <v>3600</v>
      </c>
      <c r="M13" s="45">
        <v>44.9</v>
      </c>
    </row>
    <row r="14" spans="1:13">
      <c r="A14" s="184"/>
      <c r="B14" s="42">
        <v>2033</v>
      </c>
      <c r="C14" s="43">
        <v>35100</v>
      </c>
      <c r="D14" s="43">
        <v>43800</v>
      </c>
      <c r="E14" s="43">
        <v>50200</v>
      </c>
      <c r="F14" s="43">
        <v>52500</v>
      </c>
      <c r="G14" s="43">
        <v>181600</v>
      </c>
      <c r="H14" s="43">
        <v>10500</v>
      </c>
      <c r="I14" s="43">
        <v>9200</v>
      </c>
      <c r="J14" s="43">
        <v>1300</v>
      </c>
      <c r="K14" s="43">
        <v>1100</v>
      </c>
      <c r="L14" s="43">
        <f t="shared" si="0"/>
        <v>2400</v>
      </c>
      <c r="M14" s="45">
        <v>45.9</v>
      </c>
    </row>
    <row r="15" spans="1:13">
      <c r="A15" s="184"/>
      <c r="B15" s="42">
        <v>2038</v>
      </c>
      <c r="C15" s="43">
        <v>34400</v>
      </c>
      <c r="D15" s="43">
        <v>42800</v>
      </c>
      <c r="E15" s="43">
        <v>49600</v>
      </c>
      <c r="F15" s="43">
        <v>55900</v>
      </c>
      <c r="G15" s="43">
        <v>182700</v>
      </c>
      <c r="H15" s="43">
        <v>10200</v>
      </c>
      <c r="I15" s="43">
        <v>10100</v>
      </c>
      <c r="J15" s="43">
        <v>0</v>
      </c>
      <c r="K15" s="43">
        <v>1100</v>
      </c>
      <c r="L15" s="43">
        <f t="shared" si="0"/>
        <v>1100</v>
      </c>
      <c r="M15" s="45">
        <v>47</v>
      </c>
    </row>
    <row r="16" spans="1:13">
      <c r="A16" s="184"/>
      <c r="B16" s="42">
        <v>2043</v>
      </c>
      <c r="C16" s="43">
        <v>33700</v>
      </c>
      <c r="D16" s="43">
        <v>42800</v>
      </c>
      <c r="E16" s="43">
        <v>49700</v>
      </c>
      <c r="F16" s="43">
        <v>56700</v>
      </c>
      <c r="G16" s="43">
        <v>182900</v>
      </c>
      <c r="H16" s="43">
        <v>10100</v>
      </c>
      <c r="I16" s="43">
        <v>11000</v>
      </c>
      <c r="J16" s="43">
        <v>-900</v>
      </c>
      <c r="K16" s="43">
        <v>1100</v>
      </c>
      <c r="L16" s="43">
        <f t="shared" si="0"/>
        <v>200</v>
      </c>
      <c r="M16" s="45">
        <v>48</v>
      </c>
    </row>
    <row r="17" spans="1:13" ht="5.0999999999999996" customHeight="1">
      <c r="A17" s="190"/>
      <c r="B17" s="191"/>
      <c r="C17" s="191"/>
      <c r="D17" s="191"/>
      <c r="E17" s="191"/>
      <c r="F17" s="191"/>
      <c r="G17" s="191"/>
      <c r="H17" s="191"/>
      <c r="I17" s="191"/>
      <c r="J17" s="191"/>
      <c r="K17" s="191"/>
      <c r="L17" s="191"/>
      <c r="M17" s="192"/>
    </row>
    <row r="18" spans="1:13">
      <c r="A18" s="184" t="s">
        <v>71</v>
      </c>
      <c r="B18" s="42">
        <v>1996</v>
      </c>
      <c r="C18" s="43">
        <v>255600</v>
      </c>
      <c r="D18" s="43">
        <v>451400</v>
      </c>
      <c r="E18" s="43">
        <v>296500</v>
      </c>
      <c r="F18" s="43">
        <v>112300</v>
      </c>
      <c r="G18" s="43">
        <v>1115800</v>
      </c>
      <c r="H18" s="44" t="s">
        <v>38</v>
      </c>
      <c r="I18" s="44" t="s">
        <v>38</v>
      </c>
      <c r="J18" s="44" t="s">
        <v>38</v>
      </c>
      <c r="K18" s="44" t="s">
        <v>38</v>
      </c>
      <c r="L18" s="44" t="s">
        <v>142</v>
      </c>
      <c r="M18" s="45">
        <v>32</v>
      </c>
    </row>
    <row r="19" spans="1:13">
      <c r="A19" s="184"/>
      <c r="B19" s="42">
        <v>2001</v>
      </c>
      <c r="C19" s="43">
        <v>277800</v>
      </c>
      <c r="D19" s="43">
        <v>469900</v>
      </c>
      <c r="E19" s="43">
        <v>351000</v>
      </c>
      <c r="F19" s="43">
        <v>119600</v>
      </c>
      <c r="G19" s="43">
        <v>1218300</v>
      </c>
      <c r="H19" s="43">
        <v>96200</v>
      </c>
      <c r="I19" s="43">
        <v>35400</v>
      </c>
      <c r="J19" s="43">
        <v>60800</v>
      </c>
      <c r="K19" s="43">
        <v>41700</v>
      </c>
      <c r="L19" s="43">
        <f>J19+K19</f>
        <v>102500</v>
      </c>
      <c r="M19" s="45">
        <v>33.200000000000003</v>
      </c>
    </row>
    <row r="20" spans="1:13">
      <c r="A20" s="184"/>
      <c r="B20" s="42">
        <v>2006</v>
      </c>
      <c r="C20" s="43">
        <v>298200</v>
      </c>
      <c r="D20" s="43">
        <v>525100</v>
      </c>
      <c r="E20" s="43">
        <v>415600</v>
      </c>
      <c r="F20" s="43">
        <v>134000</v>
      </c>
      <c r="G20" s="43">
        <v>1373000</v>
      </c>
      <c r="H20" s="43">
        <v>101500</v>
      </c>
      <c r="I20" s="43">
        <v>35700</v>
      </c>
      <c r="J20" s="43">
        <v>65700</v>
      </c>
      <c r="K20" s="43">
        <v>88900</v>
      </c>
      <c r="L20" s="43">
        <f t="shared" ref="L20:L27" si="1">J20+K20</f>
        <v>154600</v>
      </c>
      <c r="M20" s="45">
        <v>33.700000000000003</v>
      </c>
    </row>
    <row r="21" spans="1:13">
      <c r="A21" s="184"/>
      <c r="B21" s="42">
        <v>2013</v>
      </c>
      <c r="C21" s="43">
        <v>311500</v>
      </c>
      <c r="D21" s="43">
        <v>539400</v>
      </c>
      <c r="E21" s="43">
        <v>472500</v>
      </c>
      <c r="F21" s="43">
        <v>169800</v>
      </c>
      <c r="G21" s="43">
        <v>1493200</v>
      </c>
      <c r="H21" s="43">
        <v>113700</v>
      </c>
      <c r="I21" s="43">
        <v>37500</v>
      </c>
      <c r="J21" s="43">
        <v>76200</v>
      </c>
      <c r="K21" s="43">
        <v>11500</v>
      </c>
      <c r="L21" s="43">
        <f t="shared" si="1"/>
        <v>87700</v>
      </c>
      <c r="M21" s="45">
        <v>34.799999999999997</v>
      </c>
    </row>
    <row r="22" spans="1:13">
      <c r="A22" s="184"/>
      <c r="B22" s="42">
        <v>2018</v>
      </c>
      <c r="C22" s="43">
        <v>320200</v>
      </c>
      <c r="D22" s="43">
        <v>619400</v>
      </c>
      <c r="E22" s="43">
        <v>499200</v>
      </c>
      <c r="F22" s="43">
        <v>207700</v>
      </c>
      <c r="G22" s="43">
        <v>1646500</v>
      </c>
      <c r="H22" s="43">
        <v>112200</v>
      </c>
      <c r="I22" s="43">
        <v>38900</v>
      </c>
      <c r="J22" s="43">
        <v>73300</v>
      </c>
      <c r="K22" s="43">
        <v>80000</v>
      </c>
      <c r="L22" s="43">
        <f t="shared" si="1"/>
        <v>153300</v>
      </c>
      <c r="M22" s="45">
        <v>34.799999999999997</v>
      </c>
    </row>
    <row r="23" spans="1:13">
      <c r="A23" s="184"/>
      <c r="B23" s="42">
        <v>2023</v>
      </c>
      <c r="C23" s="43">
        <v>330700</v>
      </c>
      <c r="D23" s="43">
        <v>664800</v>
      </c>
      <c r="E23" s="43">
        <v>521400</v>
      </c>
      <c r="F23" s="43">
        <v>250600</v>
      </c>
      <c r="G23" s="43">
        <v>1767500</v>
      </c>
      <c r="H23" s="43">
        <v>123200</v>
      </c>
      <c r="I23" s="43">
        <v>42100</v>
      </c>
      <c r="J23" s="43">
        <v>81000</v>
      </c>
      <c r="K23" s="43">
        <v>40000</v>
      </c>
      <c r="L23" s="43">
        <f t="shared" si="1"/>
        <v>121000</v>
      </c>
      <c r="M23" s="45">
        <v>35.700000000000003</v>
      </c>
    </row>
    <row r="24" spans="1:13">
      <c r="A24" s="184"/>
      <c r="B24" s="42">
        <v>2028</v>
      </c>
      <c r="C24" s="43">
        <v>343400</v>
      </c>
      <c r="D24" s="43">
        <v>697600</v>
      </c>
      <c r="E24" s="43">
        <v>548300</v>
      </c>
      <c r="F24" s="43">
        <v>301600</v>
      </c>
      <c r="G24" s="43">
        <v>1890900</v>
      </c>
      <c r="H24" s="43">
        <v>129800</v>
      </c>
      <c r="I24" s="43">
        <v>46400</v>
      </c>
      <c r="J24" s="43">
        <v>83400</v>
      </c>
      <c r="K24" s="43">
        <v>40000</v>
      </c>
      <c r="L24" s="43">
        <f t="shared" si="1"/>
        <v>123400</v>
      </c>
      <c r="M24" s="45">
        <v>36.9</v>
      </c>
    </row>
    <row r="25" spans="1:13">
      <c r="A25" s="184"/>
      <c r="B25" s="42">
        <v>2033</v>
      </c>
      <c r="C25" s="43">
        <v>362900</v>
      </c>
      <c r="D25" s="43">
        <v>697600</v>
      </c>
      <c r="E25" s="43">
        <v>600100</v>
      </c>
      <c r="F25" s="43">
        <v>349800</v>
      </c>
      <c r="G25" s="43">
        <v>2010500</v>
      </c>
      <c r="H25" s="43">
        <v>131700</v>
      </c>
      <c r="I25" s="43">
        <v>52100</v>
      </c>
      <c r="J25" s="43">
        <v>79600</v>
      </c>
      <c r="K25" s="43">
        <v>40000</v>
      </c>
      <c r="L25" s="43">
        <f t="shared" si="1"/>
        <v>119600</v>
      </c>
      <c r="M25" s="45">
        <v>38.299999999999997</v>
      </c>
    </row>
    <row r="26" spans="1:13">
      <c r="A26" s="184"/>
      <c r="B26" s="42">
        <v>2038</v>
      </c>
      <c r="C26" s="43">
        <v>371800</v>
      </c>
      <c r="D26" s="43">
        <v>703300</v>
      </c>
      <c r="E26" s="43">
        <v>652400</v>
      </c>
      <c r="F26" s="43">
        <v>395500</v>
      </c>
      <c r="G26" s="43">
        <v>2123000</v>
      </c>
      <c r="H26" s="43">
        <v>131600</v>
      </c>
      <c r="I26" s="43">
        <v>59100</v>
      </c>
      <c r="J26" s="43">
        <v>72500</v>
      </c>
      <c r="K26" s="43">
        <v>40000</v>
      </c>
      <c r="L26" s="43">
        <f t="shared" si="1"/>
        <v>112500</v>
      </c>
      <c r="M26" s="45">
        <v>39.6</v>
      </c>
    </row>
    <row r="27" spans="1:13">
      <c r="A27" s="184"/>
      <c r="B27" s="42">
        <v>2043</v>
      </c>
      <c r="C27" s="43">
        <v>375500</v>
      </c>
      <c r="D27" s="43">
        <v>723400</v>
      </c>
      <c r="E27" s="43">
        <v>705000</v>
      </c>
      <c r="F27" s="43">
        <v>425400</v>
      </c>
      <c r="G27" s="43">
        <v>2229300</v>
      </c>
      <c r="H27" s="43">
        <v>133000</v>
      </c>
      <c r="I27" s="43">
        <v>66700</v>
      </c>
      <c r="J27" s="43">
        <v>66300</v>
      </c>
      <c r="K27" s="43">
        <v>40000</v>
      </c>
      <c r="L27" s="43">
        <f t="shared" si="1"/>
        <v>106300</v>
      </c>
      <c r="M27" s="45">
        <v>40.5</v>
      </c>
    </row>
    <row r="28" spans="1:13" ht="5.0999999999999996" customHeight="1">
      <c r="A28" s="190"/>
      <c r="B28" s="191"/>
      <c r="C28" s="191"/>
      <c r="D28" s="191"/>
      <c r="E28" s="191"/>
      <c r="F28" s="191"/>
      <c r="G28" s="191"/>
      <c r="H28" s="191"/>
      <c r="I28" s="191"/>
      <c r="J28" s="191"/>
      <c r="K28" s="191"/>
      <c r="L28" s="191"/>
      <c r="M28" s="192"/>
    </row>
    <row r="29" spans="1:13">
      <c r="A29" s="184" t="s">
        <v>72</v>
      </c>
      <c r="B29" s="42">
        <v>1996</v>
      </c>
      <c r="C29" s="43">
        <v>89500</v>
      </c>
      <c r="D29" s="43">
        <v>136100</v>
      </c>
      <c r="E29" s="43">
        <v>94600</v>
      </c>
      <c r="F29" s="43">
        <v>38600</v>
      </c>
      <c r="G29" s="43">
        <v>358800</v>
      </c>
      <c r="H29" s="44" t="s">
        <v>38</v>
      </c>
      <c r="I29" s="44" t="s">
        <v>38</v>
      </c>
      <c r="J29" s="44" t="s">
        <v>38</v>
      </c>
      <c r="K29" s="44" t="s">
        <v>38</v>
      </c>
      <c r="L29" s="44" t="s">
        <v>142</v>
      </c>
      <c r="M29" s="45">
        <v>31.7</v>
      </c>
    </row>
    <row r="30" spans="1:13">
      <c r="A30" s="184"/>
      <c r="B30" s="42">
        <v>2001</v>
      </c>
      <c r="C30" s="43">
        <v>89500</v>
      </c>
      <c r="D30" s="43">
        <v>128700</v>
      </c>
      <c r="E30" s="43">
        <v>107600</v>
      </c>
      <c r="F30" s="43">
        <v>42500</v>
      </c>
      <c r="G30" s="43">
        <v>368400</v>
      </c>
      <c r="H30" s="43">
        <v>28200</v>
      </c>
      <c r="I30" s="43">
        <v>12700</v>
      </c>
      <c r="J30" s="43">
        <v>15500</v>
      </c>
      <c r="K30" s="43">
        <v>-5900</v>
      </c>
      <c r="L30" s="43">
        <f>J30+K30</f>
        <v>9600</v>
      </c>
      <c r="M30" s="45">
        <v>33.799999999999997</v>
      </c>
    </row>
    <row r="31" spans="1:13">
      <c r="A31" s="184"/>
      <c r="B31" s="42">
        <v>2006</v>
      </c>
      <c r="C31" s="43">
        <v>88700</v>
      </c>
      <c r="D31" s="43">
        <v>133000</v>
      </c>
      <c r="E31" s="43">
        <v>122600</v>
      </c>
      <c r="F31" s="43">
        <v>48900</v>
      </c>
      <c r="G31" s="43">
        <v>393200</v>
      </c>
      <c r="H31" s="43">
        <v>27400</v>
      </c>
      <c r="I31" s="43">
        <v>12900</v>
      </c>
      <c r="J31" s="43">
        <v>14500</v>
      </c>
      <c r="K31" s="43">
        <v>10300</v>
      </c>
      <c r="L31" s="43">
        <f t="shared" ref="L31:L38" si="2">J31+K31</f>
        <v>24800</v>
      </c>
      <c r="M31" s="45">
        <v>35.5</v>
      </c>
    </row>
    <row r="32" spans="1:13">
      <c r="A32" s="184"/>
      <c r="B32" s="42">
        <v>2013</v>
      </c>
      <c r="C32" s="43">
        <v>92500</v>
      </c>
      <c r="D32" s="43">
        <v>134500</v>
      </c>
      <c r="E32" s="43">
        <v>136100</v>
      </c>
      <c r="F32" s="43">
        <v>61600</v>
      </c>
      <c r="G32" s="43">
        <v>424600</v>
      </c>
      <c r="H32" s="43">
        <v>30500</v>
      </c>
      <c r="I32" s="43">
        <v>14300</v>
      </c>
      <c r="J32" s="43">
        <v>16200</v>
      </c>
      <c r="K32" s="43">
        <v>6800</v>
      </c>
      <c r="L32" s="43">
        <f t="shared" si="2"/>
        <v>23000</v>
      </c>
      <c r="M32" s="45">
        <v>37.1</v>
      </c>
    </row>
    <row r="33" spans="1:13">
      <c r="A33" s="184"/>
      <c r="B33" s="42">
        <v>2018</v>
      </c>
      <c r="C33" s="43">
        <v>93900</v>
      </c>
      <c r="D33" s="43">
        <v>143100</v>
      </c>
      <c r="E33" s="43">
        <v>138900</v>
      </c>
      <c r="F33" s="43">
        <v>73700</v>
      </c>
      <c r="G33" s="43">
        <v>449500</v>
      </c>
      <c r="H33" s="43">
        <v>29300</v>
      </c>
      <c r="I33" s="43">
        <v>15100</v>
      </c>
      <c r="J33" s="43">
        <v>14200</v>
      </c>
      <c r="K33" s="43">
        <v>10700</v>
      </c>
      <c r="L33" s="43">
        <f t="shared" si="2"/>
        <v>24900</v>
      </c>
      <c r="M33" s="45">
        <v>37.6</v>
      </c>
    </row>
    <row r="34" spans="1:13">
      <c r="A34" s="184"/>
      <c r="B34" s="42">
        <v>2023</v>
      </c>
      <c r="C34" s="43">
        <v>94100</v>
      </c>
      <c r="D34" s="43">
        <v>147300</v>
      </c>
      <c r="E34" s="43">
        <v>138200</v>
      </c>
      <c r="F34" s="43">
        <v>87200</v>
      </c>
      <c r="G34" s="43">
        <v>466800</v>
      </c>
      <c r="H34" s="43">
        <v>29900</v>
      </c>
      <c r="I34" s="43">
        <v>16200</v>
      </c>
      <c r="J34" s="43">
        <v>13700</v>
      </c>
      <c r="K34" s="43">
        <v>3600</v>
      </c>
      <c r="L34" s="43">
        <f t="shared" si="2"/>
        <v>17300</v>
      </c>
      <c r="M34" s="45">
        <v>38.6</v>
      </c>
    </row>
    <row r="35" spans="1:13">
      <c r="A35" s="184"/>
      <c r="B35" s="42">
        <v>2028</v>
      </c>
      <c r="C35" s="43">
        <v>92700</v>
      </c>
      <c r="D35" s="43">
        <v>150700</v>
      </c>
      <c r="E35" s="43">
        <v>137100</v>
      </c>
      <c r="F35" s="43">
        <v>102200</v>
      </c>
      <c r="G35" s="43">
        <v>482800</v>
      </c>
      <c r="H35" s="43">
        <v>30000</v>
      </c>
      <c r="I35" s="43">
        <v>17600</v>
      </c>
      <c r="J35" s="43">
        <v>12400</v>
      </c>
      <c r="K35" s="43">
        <v>3600</v>
      </c>
      <c r="L35" s="43">
        <f t="shared" si="2"/>
        <v>16000</v>
      </c>
      <c r="M35" s="45">
        <v>39.700000000000003</v>
      </c>
    </row>
    <row r="36" spans="1:13">
      <c r="A36" s="184"/>
      <c r="B36" s="42">
        <v>2033</v>
      </c>
      <c r="C36" s="43">
        <v>93200</v>
      </c>
      <c r="D36" s="43">
        <v>148400</v>
      </c>
      <c r="E36" s="43">
        <v>140400</v>
      </c>
      <c r="F36" s="43">
        <v>114600</v>
      </c>
      <c r="G36" s="43">
        <v>496600</v>
      </c>
      <c r="H36" s="43">
        <v>29600</v>
      </c>
      <c r="I36" s="43">
        <v>19400</v>
      </c>
      <c r="J36" s="43">
        <v>10200</v>
      </c>
      <c r="K36" s="43">
        <v>3600</v>
      </c>
      <c r="L36" s="43">
        <f t="shared" si="2"/>
        <v>13800</v>
      </c>
      <c r="M36" s="45">
        <v>41</v>
      </c>
    </row>
    <row r="37" spans="1:13">
      <c r="A37" s="184"/>
      <c r="B37" s="42">
        <v>2038</v>
      </c>
      <c r="C37" s="43">
        <v>92700</v>
      </c>
      <c r="D37" s="43">
        <v>147900</v>
      </c>
      <c r="E37" s="43">
        <v>142300</v>
      </c>
      <c r="F37" s="43">
        <v>125100</v>
      </c>
      <c r="G37" s="43">
        <v>507900</v>
      </c>
      <c r="H37" s="43">
        <v>29400</v>
      </c>
      <c r="I37" s="43">
        <v>21600</v>
      </c>
      <c r="J37" s="43">
        <v>7800</v>
      </c>
      <c r="K37" s="43">
        <v>3600</v>
      </c>
      <c r="L37" s="43">
        <f t="shared" si="2"/>
        <v>11400</v>
      </c>
      <c r="M37" s="45">
        <v>42.2</v>
      </c>
    </row>
    <row r="38" spans="1:13">
      <c r="A38" s="184"/>
      <c r="B38" s="42">
        <v>2043</v>
      </c>
      <c r="C38" s="43">
        <v>92200</v>
      </c>
      <c r="D38" s="43">
        <v>149100</v>
      </c>
      <c r="E38" s="43">
        <v>146100</v>
      </c>
      <c r="F38" s="43">
        <v>130000</v>
      </c>
      <c r="G38" s="43">
        <v>517400</v>
      </c>
      <c r="H38" s="43">
        <v>29500</v>
      </c>
      <c r="I38" s="43">
        <v>23700</v>
      </c>
      <c r="J38" s="43">
        <v>5900</v>
      </c>
      <c r="K38" s="43">
        <v>3600</v>
      </c>
      <c r="L38" s="43">
        <f t="shared" si="2"/>
        <v>9500</v>
      </c>
      <c r="M38" s="45">
        <v>43</v>
      </c>
    </row>
    <row r="39" spans="1:13" ht="5.0999999999999996" customHeight="1">
      <c r="A39" s="190"/>
      <c r="B39" s="191"/>
      <c r="C39" s="191"/>
      <c r="D39" s="191"/>
      <c r="E39" s="191"/>
      <c r="F39" s="191"/>
      <c r="G39" s="191"/>
      <c r="H39" s="191"/>
      <c r="I39" s="191"/>
      <c r="J39" s="191"/>
      <c r="K39" s="191"/>
      <c r="L39" s="191"/>
      <c r="M39" s="192"/>
    </row>
    <row r="40" spans="1:13">
      <c r="A40" s="184" t="s">
        <v>73</v>
      </c>
      <c r="B40" s="42">
        <v>1996</v>
      </c>
      <c r="C40" s="43">
        <v>57700</v>
      </c>
      <c r="D40" s="43">
        <v>80300</v>
      </c>
      <c r="E40" s="43">
        <v>62900</v>
      </c>
      <c r="F40" s="43">
        <v>29700</v>
      </c>
      <c r="G40" s="43">
        <v>230600</v>
      </c>
      <c r="H40" s="44" t="s">
        <v>38</v>
      </c>
      <c r="I40" s="44" t="s">
        <v>38</v>
      </c>
      <c r="J40" s="44" t="s">
        <v>38</v>
      </c>
      <c r="K40" s="44" t="s">
        <v>38</v>
      </c>
      <c r="L40" s="44" t="s">
        <v>142</v>
      </c>
      <c r="M40" s="45">
        <v>33.5</v>
      </c>
    </row>
    <row r="41" spans="1:13">
      <c r="A41" s="184"/>
      <c r="B41" s="42">
        <v>2001</v>
      </c>
      <c r="C41" s="43">
        <v>60400</v>
      </c>
      <c r="D41" s="43">
        <v>78500</v>
      </c>
      <c r="E41" s="43">
        <v>74000</v>
      </c>
      <c r="F41" s="43">
        <v>33900</v>
      </c>
      <c r="G41" s="43">
        <v>246900</v>
      </c>
      <c r="H41" s="43">
        <v>19000</v>
      </c>
      <c r="I41" s="43">
        <v>9500</v>
      </c>
      <c r="J41" s="43">
        <v>9500</v>
      </c>
      <c r="K41" s="43">
        <v>6700</v>
      </c>
      <c r="L41" s="43">
        <f>J41+K41</f>
        <v>16200</v>
      </c>
      <c r="M41" s="45">
        <v>35.799999999999997</v>
      </c>
    </row>
    <row r="42" spans="1:13">
      <c r="A42" s="184"/>
      <c r="B42" s="42">
        <v>2006</v>
      </c>
      <c r="C42" s="43">
        <v>60300</v>
      </c>
      <c r="D42" s="43">
        <v>80600</v>
      </c>
      <c r="E42" s="43">
        <v>85200</v>
      </c>
      <c r="F42" s="43">
        <v>39200</v>
      </c>
      <c r="G42" s="43">
        <v>265300</v>
      </c>
      <c r="H42" s="43">
        <v>18500</v>
      </c>
      <c r="I42" s="43">
        <v>10100</v>
      </c>
      <c r="J42" s="43">
        <v>8400</v>
      </c>
      <c r="K42" s="43">
        <v>10000</v>
      </c>
      <c r="L42" s="43">
        <f t="shared" ref="L42:L49" si="3">J42+K42</f>
        <v>18400</v>
      </c>
      <c r="M42" s="45">
        <v>37.700000000000003</v>
      </c>
    </row>
    <row r="43" spans="1:13">
      <c r="A43" s="184"/>
      <c r="B43" s="42">
        <v>2013</v>
      </c>
      <c r="C43" s="43">
        <v>60400</v>
      </c>
      <c r="D43" s="43">
        <v>78700</v>
      </c>
      <c r="E43" s="43">
        <v>92400</v>
      </c>
      <c r="F43" s="43">
        <v>48200</v>
      </c>
      <c r="G43" s="43">
        <v>279700</v>
      </c>
      <c r="H43" s="43">
        <v>19700</v>
      </c>
      <c r="I43" s="43">
        <v>11100</v>
      </c>
      <c r="J43" s="43">
        <v>8600</v>
      </c>
      <c r="K43" s="43">
        <v>900</v>
      </c>
      <c r="L43" s="43">
        <f t="shared" si="3"/>
        <v>9500</v>
      </c>
      <c r="M43" s="45">
        <v>40.200000000000003</v>
      </c>
    </row>
    <row r="44" spans="1:13">
      <c r="A44" s="184"/>
      <c r="B44" s="42">
        <v>2018</v>
      </c>
      <c r="C44" s="43">
        <v>59900</v>
      </c>
      <c r="D44" s="43">
        <v>81500</v>
      </c>
      <c r="E44" s="43">
        <v>93100</v>
      </c>
      <c r="F44" s="43">
        <v>56700</v>
      </c>
      <c r="G44" s="43">
        <v>291200</v>
      </c>
      <c r="H44" s="43">
        <v>18600</v>
      </c>
      <c r="I44" s="43">
        <v>11700</v>
      </c>
      <c r="J44" s="43">
        <v>6900</v>
      </c>
      <c r="K44" s="43">
        <v>4600</v>
      </c>
      <c r="L44" s="43">
        <f t="shared" si="3"/>
        <v>11500</v>
      </c>
      <c r="M44" s="45">
        <v>41.3</v>
      </c>
    </row>
    <row r="45" spans="1:13">
      <c r="A45" s="184"/>
      <c r="B45" s="42">
        <v>2023</v>
      </c>
      <c r="C45" s="43">
        <v>59300</v>
      </c>
      <c r="D45" s="43">
        <v>85100</v>
      </c>
      <c r="E45" s="43">
        <v>90600</v>
      </c>
      <c r="F45" s="43">
        <v>66100</v>
      </c>
      <c r="G45" s="43">
        <v>301100</v>
      </c>
      <c r="H45" s="43">
        <v>18800</v>
      </c>
      <c r="I45" s="43">
        <v>12400</v>
      </c>
      <c r="J45" s="43">
        <v>6400</v>
      </c>
      <c r="K45" s="43">
        <v>3400</v>
      </c>
      <c r="L45" s="43">
        <f t="shared" si="3"/>
        <v>9800</v>
      </c>
      <c r="M45" s="45">
        <v>42</v>
      </c>
    </row>
    <row r="46" spans="1:13">
      <c r="A46" s="184"/>
      <c r="B46" s="42">
        <v>2028</v>
      </c>
      <c r="C46" s="43">
        <v>58500</v>
      </c>
      <c r="D46" s="43">
        <v>87700</v>
      </c>
      <c r="E46" s="43">
        <v>87600</v>
      </c>
      <c r="F46" s="43">
        <v>76400</v>
      </c>
      <c r="G46" s="43">
        <v>310200</v>
      </c>
      <c r="H46" s="43">
        <v>19100</v>
      </c>
      <c r="I46" s="43">
        <v>13400</v>
      </c>
      <c r="J46" s="43">
        <v>5700</v>
      </c>
      <c r="K46" s="43">
        <v>3400</v>
      </c>
      <c r="L46" s="43">
        <f t="shared" si="3"/>
        <v>9100</v>
      </c>
      <c r="M46" s="45">
        <v>42.6</v>
      </c>
    </row>
    <row r="47" spans="1:13">
      <c r="A47" s="184"/>
      <c r="B47" s="42">
        <v>2033</v>
      </c>
      <c r="C47" s="43">
        <v>58900</v>
      </c>
      <c r="D47" s="43">
        <v>86400</v>
      </c>
      <c r="E47" s="43">
        <v>88300</v>
      </c>
      <c r="F47" s="43">
        <v>84400</v>
      </c>
      <c r="G47" s="43">
        <v>318000</v>
      </c>
      <c r="H47" s="43">
        <v>18900</v>
      </c>
      <c r="I47" s="43">
        <v>14600</v>
      </c>
      <c r="J47" s="43">
        <v>4300</v>
      </c>
      <c r="K47" s="43">
        <v>3400</v>
      </c>
      <c r="L47" s="43">
        <f t="shared" si="3"/>
        <v>7700</v>
      </c>
      <c r="M47" s="45">
        <v>43.5</v>
      </c>
    </row>
    <row r="48" spans="1:13">
      <c r="A48" s="184"/>
      <c r="B48" s="42">
        <v>2038</v>
      </c>
      <c r="C48" s="43">
        <v>58700</v>
      </c>
      <c r="D48" s="43">
        <v>85500</v>
      </c>
      <c r="E48" s="43">
        <v>88900</v>
      </c>
      <c r="F48" s="43">
        <v>91000</v>
      </c>
      <c r="G48" s="43">
        <v>324100</v>
      </c>
      <c r="H48" s="43">
        <v>18600</v>
      </c>
      <c r="I48" s="43">
        <v>16000</v>
      </c>
      <c r="J48" s="43">
        <v>2700</v>
      </c>
      <c r="K48" s="43">
        <v>3400</v>
      </c>
      <c r="L48" s="43">
        <f t="shared" si="3"/>
        <v>6100</v>
      </c>
      <c r="M48" s="45">
        <v>44.6</v>
      </c>
    </row>
    <row r="49" spans="1:13">
      <c r="A49" s="184"/>
      <c r="B49" s="42">
        <v>2043</v>
      </c>
      <c r="C49" s="43">
        <v>58200</v>
      </c>
      <c r="D49" s="43">
        <v>85200</v>
      </c>
      <c r="E49" s="43">
        <v>91500</v>
      </c>
      <c r="F49" s="43">
        <v>93800</v>
      </c>
      <c r="G49" s="43">
        <v>328700</v>
      </c>
      <c r="H49" s="43">
        <v>18500</v>
      </c>
      <c r="I49" s="43">
        <v>17300</v>
      </c>
      <c r="J49" s="43">
        <v>1200</v>
      </c>
      <c r="K49" s="43">
        <v>3400</v>
      </c>
      <c r="L49" s="43">
        <f t="shared" si="3"/>
        <v>4600</v>
      </c>
      <c r="M49" s="45">
        <v>45.5</v>
      </c>
    </row>
    <row r="50" spans="1:13" ht="5.0999999999999996" customHeight="1">
      <c r="A50" s="190"/>
      <c r="B50" s="191"/>
      <c r="C50" s="191"/>
      <c r="D50" s="191"/>
      <c r="E50" s="191"/>
      <c r="F50" s="191"/>
      <c r="G50" s="191"/>
      <c r="H50" s="191"/>
      <c r="I50" s="191"/>
      <c r="J50" s="191"/>
      <c r="K50" s="191"/>
      <c r="L50" s="191"/>
      <c r="M50" s="192"/>
    </row>
    <row r="51" spans="1:13">
      <c r="A51" s="184" t="s">
        <v>74</v>
      </c>
      <c r="B51" s="42">
        <v>1996</v>
      </c>
      <c r="C51" s="43">
        <v>13100</v>
      </c>
      <c r="D51" s="43">
        <v>16700</v>
      </c>
      <c r="E51" s="43">
        <v>12100</v>
      </c>
      <c r="F51" s="43">
        <v>5200</v>
      </c>
      <c r="G51" s="43">
        <v>47200</v>
      </c>
      <c r="H51" s="44" t="s">
        <v>38</v>
      </c>
      <c r="I51" s="44" t="s">
        <v>38</v>
      </c>
      <c r="J51" s="44" t="s">
        <v>38</v>
      </c>
      <c r="K51" s="44" t="s">
        <v>38</v>
      </c>
      <c r="L51" s="44" t="s">
        <v>142</v>
      </c>
      <c r="M51" s="45">
        <v>31.3</v>
      </c>
    </row>
    <row r="52" spans="1:13">
      <c r="A52" s="184"/>
      <c r="B52" s="42">
        <v>2001</v>
      </c>
      <c r="C52" s="43">
        <v>12600</v>
      </c>
      <c r="D52" s="43">
        <v>14800</v>
      </c>
      <c r="E52" s="43">
        <v>12900</v>
      </c>
      <c r="F52" s="43">
        <v>5200</v>
      </c>
      <c r="G52" s="43">
        <v>45500</v>
      </c>
      <c r="H52" s="43">
        <v>4000</v>
      </c>
      <c r="I52" s="43">
        <v>2000</v>
      </c>
      <c r="J52" s="43">
        <v>2000</v>
      </c>
      <c r="K52" s="43">
        <v>-3600</v>
      </c>
      <c r="L52" s="43">
        <f>J52+K52</f>
        <v>-1600</v>
      </c>
      <c r="M52" s="45">
        <v>32.799999999999997</v>
      </c>
    </row>
    <row r="53" spans="1:13">
      <c r="A53" s="184"/>
      <c r="B53" s="42">
        <v>2006</v>
      </c>
      <c r="C53" s="43">
        <v>11900</v>
      </c>
      <c r="D53" s="43">
        <v>14400</v>
      </c>
      <c r="E53" s="43">
        <v>14200</v>
      </c>
      <c r="F53" s="43">
        <v>5500</v>
      </c>
      <c r="G53" s="43">
        <v>46000</v>
      </c>
      <c r="H53" s="43">
        <v>3700</v>
      </c>
      <c r="I53" s="43">
        <v>1900</v>
      </c>
      <c r="J53" s="43">
        <v>1800</v>
      </c>
      <c r="K53" s="43">
        <v>-1300</v>
      </c>
      <c r="L53" s="43">
        <f t="shared" ref="L53:L60" si="4">J53+K53</f>
        <v>500</v>
      </c>
      <c r="M53" s="45">
        <v>34.6</v>
      </c>
    </row>
    <row r="54" spans="1:13">
      <c r="A54" s="184"/>
      <c r="B54" s="42">
        <v>2013</v>
      </c>
      <c r="C54" s="43">
        <v>11700</v>
      </c>
      <c r="D54" s="43">
        <v>14000</v>
      </c>
      <c r="E54" s="43">
        <v>14900</v>
      </c>
      <c r="F54" s="43">
        <v>6400</v>
      </c>
      <c r="G54" s="43">
        <v>47000</v>
      </c>
      <c r="H54" s="43">
        <v>3700</v>
      </c>
      <c r="I54" s="43">
        <v>1900</v>
      </c>
      <c r="J54" s="43">
        <v>1800</v>
      </c>
      <c r="K54" s="43">
        <v>-900</v>
      </c>
      <c r="L54" s="43">
        <f t="shared" si="4"/>
        <v>900</v>
      </c>
      <c r="M54" s="45">
        <v>35.799999999999997</v>
      </c>
    </row>
    <row r="55" spans="1:13">
      <c r="A55" s="184"/>
      <c r="B55" s="42">
        <v>2018</v>
      </c>
      <c r="C55" s="43">
        <v>11500</v>
      </c>
      <c r="D55" s="43">
        <v>14300</v>
      </c>
      <c r="E55" s="43">
        <v>14500</v>
      </c>
      <c r="F55" s="43">
        <v>7500</v>
      </c>
      <c r="G55" s="43">
        <v>47800</v>
      </c>
      <c r="H55" s="43">
        <v>3500</v>
      </c>
      <c r="I55" s="43">
        <v>1900</v>
      </c>
      <c r="J55" s="43">
        <v>1600</v>
      </c>
      <c r="K55" s="43">
        <v>-800</v>
      </c>
      <c r="L55" s="43">
        <f t="shared" si="4"/>
        <v>800</v>
      </c>
      <c r="M55" s="45">
        <v>36.4</v>
      </c>
    </row>
    <row r="56" spans="1:13">
      <c r="A56" s="184"/>
      <c r="B56" s="42">
        <v>2023</v>
      </c>
      <c r="C56" s="43">
        <v>11100</v>
      </c>
      <c r="D56" s="43">
        <v>14600</v>
      </c>
      <c r="E56" s="43">
        <v>13700</v>
      </c>
      <c r="F56" s="43">
        <v>8900</v>
      </c>
      <c r="G56" s="43">
        <v>48300</v>
      </c>
      <c r="H56" s="43">
        <v>3400</v>
      </c>
      <c r="I56" s="43">
        <v>1900</v>
      </c>
      <c r="J56" s="43">
        <v>1500</v>
      </c>
      <c r="K56" s="43">
        <v>-1000</v>
      </c>
      <c r="L56" s="43">
        <f t="shared" si="4"/>
        <v>500</v>
      </c>
      <c r="M56" s="45">
        <v>37.200000000000003</v>
      </c>
    </row>
    <row r="57" spans="1:13">
      <c r="A57" s="184"/>
      <c r="B57" s="42">
        <v>2028</v>
      </c>
      <c r="C57" s="43">
        <v>10600</v>
      </c>
      <c r="D57" s="43">
        <v>14700</v>
      </c>
      <c r="E57" s="43">
        <v>13000</v>
      </c>
      <c r="F57" s="43">
        <v>10300</v>
      </c>
      <c r="G57" s="43">
        <v>48600</v>
      </c>
      <c r="H57" s="43">
        <v>3300</v>
      </c>
      <c r="I57" s="43">
        <v>2000</v>
      </c>
      <c r="J57" s="43">
        <v>1300</v>
      </c>
      <c r="K57" s="43">
        <v>-1000</v>
      </c>
      <c r="L57" s="43">
        <f t="shared" si="4"/>
        <v>300</v>
      </c>
      <c r="M57" s="45">
        <v>38.4</v>
      </c>
    </row>
    <row r="58" spans="1:13">
      <c r="A58" s="184"/>
      <c r="B58" s="42">
        <v>2033</v>
      </c>
      <c r="C58" s="43">
        <v>10300</v>
      </c>
      <c r="D58" s="43">
        <v>14000</v>
      </c>
      <c r="E58" s="43">
        <v>13100</v>
      </c>
      <c r="F58" s="43">
        <v>11100</v>
      </c>
      <c r="G58" s="43">
        <v>48600</v>
      </c>
      <c r="H58" s="43">
        <v>3200</v>
      </c>
      <c r="I58" s="43">
        <v>2200</v>
      </c>
      <c r="J58" s="43">
        <v>1000</v>
      </c>
      <c r="K58" s="43">
        <v>-1000</v>
      </c>
      <c r="L58" s="43">
        <f t="shared" si="4"/>
        <v>0</v>
      </c>
      <c r="M58" s="45">
        <v>39.9</v>
      </c>
    </row>
    <row r="59" spans="1:13">
      <c r="A59" s="184"/>
      <c r="B59" s="42">
        <v>2038</v>
      </c>
      <c r="C59" s="43">
        <v>9900</v>
      </c>
      <c r="D59" s="43">
        <v>13600</v>
      </c>
      <c r="E59" s="43">
        <v>13000</v>
      </c>
      <c r="F59" s="43">
        <v>11700</v>
      </c>
      <c r="G59" s="43">
        <v>48200</v>
      </c>
      <c r="H59" s="43">
        <v>3000</v>
      </c>
      <c r="I59" s="43">
        <v>2400</v>
      </c>
      <c r="J59" s="43">
        <v>600</v>
      </c>
      <c r="K59" s="43">
        <v>-1000</v>
      </c>
      <c r="L59" s="43">
        <f t="shared" si="4"/>
        <v>-400</v>
      </c>
      <c r="M59" s="45">
        <v>41.1</v>
      </c>
    </row>
    <row r="60" spans="1:13">
      <c r="A60" s="184"/>
      <c r="B60" s="42">
        <v>2043</v>
      </c>
      <c r="C60" s="43">
        <v>9500</v>
      </c>
      <c r="D60" s="43">
        <v>13200</v>
      </c>
      <c r="E60" s="43">
        <v>13100</v>
      </c>
      <c r="F60" s="43">
        <v>11700</v>
      </c>
      <c r="G60" s="43">
        <v>47600</v>
      </c>
      <c r="H60" s="43">
        <v>2900</v>
      </c>
      <c r="I60" s="43">
        <v>2600</v>
      </c>
      <c r="J60" s="43">
        <v>400</v>
      </c>
      <c r="K60" s="43">
        <v>-1000</v>
      </c>
      <c r="L60" s="43">
        <f t="shared" si="4"/>
        <v>-600</v>
      </c>
      <c r="M60" s="45">
        <v>42</v>
      </c>
    </row>
    <row r="61" spans="1:13" ht="5.0999999999999996" customHeight="1">
      <c r="A61" s="190"/>
      <c r="B61" s="191"/>
      <c r="C61" s="191"/>
      <c r="D61" s="191"/>
      <c r="E61" s="191"/>
      <c r="F61" s="191"/>
      <c r="G61" s="191"/>
      <c r="H61" s="191"/>
      <c r="I61" s="191"/>
      <c r="J61" s="191"/>
      <c r="K61" s="191"/>
      <c r="L61" s="191"/>
      <c r="M61" s="192"/>
    </row>
    <row r="62" spans="1:13">
      <c r="A62" s="184" t="s">
        <v>75</v>
      </c>
      <c r="B62" s="42">
        <v>1996</v>
      </c>
      <c r="C62" s="43">
        <v>36100</v>
      </c>
      <c r="D62" s="43">
        <v>51500</v>
      </c>
      <c r="E62" s="43">
        <v>40500</v>
      </c>
      <c r="F62" s="43">
        <v>18500</v>
      </c>
      <c r="G62" s="43">
        <v>146600</v>
      </c>
      <c r="H62" s="44" t="s">
        <v>38</v>
      </c>
      <c r="I62" s="44" t="s">
        <v>38</v>
      </c>
      <c r="J62" s="44" t="s">
        <v>38</v>
      </c>
      <c r="K62" s="44" t="s">
        <v>38</v>
      </c>
      <c r="L62" s="44" t="s">
        <v>142</v>
      </c>
      <c r="M62" s="45">
        <v>33.5</v>
      </c>
    </row>
    <row r="63" spans="1:13">
      <c r="A63" s="184"/>
      <c r="B63" s="42">
        <v>2001</v>
      </c>
      <c r="C63" s="43">
        <v>35900</v>
      </c>
      <c r="D63" s="43">
        <v>47100</v>
      </c>
      <c r="E63" s="43">
        <v>44800</v>
      </c>
      <c r="F63" s="43">
        <v>19500</v>
      </c>
      <c r="G63" s="43">
        <v>147300</v>
      </c>
      <c r="H63" s="43">
        <v>11100</v>
      </c>
      <c r="I63" s="43">
        <v>6200</v>
      </c>
      <c r="J63" s="43">
        <v>4900</v>
      </c>
      <c r="K63" s="43">
        <v>-4200</v>
      </c>
      <c r="L63" s="43">
        <f>J63+K63</f>
        <v>700</v>
      </c>
      <c r="M63" s="45">
        <v>35.700000000000003</v>
      </c>
    </row>
    <row r="64" spans="1:13">
      <c r="A64" s="184"/>
      <c r="B64" s="42">
        <v>2006</v>
      </c>
      <c r="C64" s="43">
        <v>34600</v>
      </c>
      <c r="D64" s="43">
        <v>46700</v>
      </c>
      <c r="E64" s="43">
        <v>49800</v>
      </c>
      <c r="F64" s="43">
        <v>21000</v>
      </c>
      <c r="G64" s="43">
        <v>152100</v>
      </c>
      <c r="H64" s="43">
        <v>10600</v>
      </c>
      <c r="I64" s="43">
        <v>6400</v>
      </c>
      <c r="J64" s="43">
        <v>4200</v>
      </c>
      <c r="K64" s="43">
        <v>500</v>
      </c>
      <c r="L64" s="43">
        <f t="shared" ref="L64:L71" si="5">J64+K64</f>
        <v>4700</v>
      </c>
      <c r="M64" s="45">
        <v>37.5</v>
      </c>
    </row>
    <row r="65" spans="1:13">
      <c r="A65" s="184"/>
      <c r="B65" s="42">
        <v>2013</v>
      </c>
      <c r="C65" s="43">
        <v>34500</v>
      </c>
      <c r="D65" s="43">
        <v>44000</v>
      </c>
      <c r="E65" s="43">
        <v>53200</v>
      </c>
      <c r="F65" s="43">
        <v>26200</v>
      </c>
      <c r="G65" s="43">
        <v>158000</v>
      </c>
      <c r="H65" s="43">
        <v>11300</v>
      </c>
      <c r="I65" s="43">
        <v>6300</v>
      </c>
      <c r="J65" s="43">
        <v>5000</v>
      </c>
      <c r="K65" s="43">
        <v>-600</v>
      </c>
      <c r="L65" s="43">
        <f t="shared" si="5"/>
        <v>4400</v>
      </c>
      <c r="M65" s="45">
        <v>40.200000000000003</v>
      </c>
    </row>
    <row r="66" spans="1:13">
      <c r="A66" s="184"/>
      <c r="B66" s="42">
        <v>2018</v>
      </c>
      <c r="C66" s="43">
        <v>34200</v>
      </c>
      <c r="D66" s="43">
        <v>44500</v>
      </c>
      <c r="E66" s="43">
        <v>52500</v>
      </c>
      <c r="F66" s="43">
        <v>31200</v>
      </c>
      <c r="G66" s="43">
        <v>162400</v>
      </c>
      <c r="H66" s="43">
        <v>10700</v>
      </c>
      <c r="I66" s="43">
        <v>6600</v>
      </c>
      <c r="J66" s="43">
        <v>4000</v>
      </c>
      <c r="K66" s="43">
        <v>400</v>
      </c>
      <c r="L66" s="43">
        <f t="shared" si="5"/>
        <v>4400</v>
      </c>
      <c r="M66" s="45">
        <v>41.4</v>
      </c>
    </row>
    <row r="67" spans="1:13">
      <c r="A67" s="184"/>
      <c r="B67" s="42">
        <v>2023</v>
      </c>
      <c r="C67" s="43">
        <v>33600</v>
      </c>
      <c r="D67" s="43">
        <v>44500</v>
      </c>
      <c r="E67" s="43">
        <v>50300</v>
      </c>
      <c r="F67" s="43">
        <v>36200</v>
      </c>
      <c r="G67" s="43">
        <v>164600</v>
      </c>
      <c r="H67" s="43">
        <v>10500</v>
      </c>
      <c r="I67" s="43">
        <v>7000</v>
      </c>
      <c r="J67" s="43">
        <v>3500</v>
      </c>
      <c r="K67" s="43">
        <v>-1300</v>
      </c>
      <c r="L67" s="43">
        <f t="shared" si="5"/>
        <v>2200</v>
      </c>
      <c r="M67" s="45">
        <v>42.6</v>
      </c>
    </row>
    <row r="68" spans="1:13">
      <c r="A68" s="184"/>
      <c r="B68" s="42">
        <v>2028</v>
      </c>
      <c r="C68" s="43">
        <v>32400</v>
      </c>
      <c r="D68" s="43">
        <v>44600</v>
      </c>
      <c r="E68" s="43">
        <v>47200</v>
      </c>
      <c r="F68" s="43">
        <v>42000</v>
      </c>
      <c r="G68" s="43">
        <v>166200</v>
      </c>
      <c r="H68" s="43">
        <v>10300</v>
      </c>
      <c r="I68" s="43">
        <v>7500</v>
      </c>
      <c r="J68" s="43">
        <v>2800</v>
      </c>
      <c r="K68" s="43">
        <v>-1300</v>
      </c>
      <c r="L68" s="43">
        <f t="shared" si="5"/>
        <v>1500</v>
      </c>
      <c r="M68" s="45">
        <v>43.5</v>
      </c>
    </row>
    <row r="69" spans="1:13">
      <c r="A69" s="184"/>
      <c r="B69" s="42">
        <v>2033</v>
      </c>
      <c r="C69" s="43">
        <v>31700</v>
      </c>
      <c r="D69" s="43">
        <v>42700</v>
      </c>
      <c r="E69" s="43">
        <v>46200</v>
      </c>
      <c r="F69" s="43">
        <v>46000</v>
      </c>
      <c r="G69" s="43">
        <v>166600</v>
      </c>
      <c r="H69" s="43">
        <v>9900</v>
      </c>
      <c r="I69" s="43">
        <v>8200</v>
      </c>
      <c r="J69" s="43">
        <v>1700</v>
      </c>
      <c r="K69" s="43">
        <v>-1300</v>
      </c>
      <c r="L69" s="43">
        <f t="shared" si="5"/>
        <v>400</v>
      </c>
      <c r="M69" s="45">
        <v>44.5</v>
      </c>
    </row>
    <row r="70" spans="1:13">
      <c r="A70" s="184"/>
      <c r="B70" s="42">
        <v>2038</v>
      </c>
      <c r="C70" s="43">
        <v>30600</v>
      </c>
      <c r="D70" s="43">
        <v>41200</v>
      </c>
      <c r="E70" s="43">
        <v>44700</v>
      </c>
      <c r="F70" s="43">
        <v>49200</v>
      </c>
      <c r="G70" s="43">
        <v>165800</v>
      </c>
      <c r="H70" s="43">
        <v>9500</v>
      </c>
      <c r="I70" s="43">
        <v>9000</v>
      </c>
      <c r="J70" s="43">
        <v>500</v>
      </c>
      <c r="K70" s="43">
        <v>-1300</v>
      </c>
      <c r="L70" s="43">
        <f t="shared" si="5"/>
        <v>-800</v>
      </c>
      <c r="M70" s="45">
        <v>45.9</v>
      </c>
    </row>
    <row r="71" spans="1:13">
      <c r="A71" s="184"/>
      <c r="B71" s="42">
        <v>2043</v>
      </c>
      <c r="C71" s="43">
        <v>29600</v>
      </c>
      <c r="D71" s="43">
        <v>40400</v>
      </c>
      <c r="E71" s="43">
        <v>44000</v>
      </c>
      <c r="F71" s="43">
        <v>50000</v>
      </c>
      <c r="G71" s="43">
        <v>164000</v>
      </c>
      <c r="H71" s="43">
        <v>9300</v>
      </c>
      <c r="I71" s="43">
        <v>9800</v>
      </c>
      <c r="J71" s="43">
        <v>-500</v>
      </c>
      <c r="K71" s="43">
        <v>-1300</v>
      </c>
      <c r="L71" s="43">
        <f t="shared" si="5"/>
        <v>-1800</v>
      </c>
      <c r="M71" s="45">
        <v>46.9</v>
      </c>
    </row>
    <row r="72" spans="1:13" ht="5.0999999999999996" customHeight="1">
      <c r="A72" s="190"/>
      <c r="B72" s="191"/>
      <c r="C72" s="191"/>
      <c r="D72" s="191"/>
      <c r="E72" s="191"/>
      <c r="F72" s="191"/>
      <c r="G72" s="191"/>
      <c r="H72" s="191"/>
      <c r="I72" s="191"/>
      <c r="J72" s="191"/>
      <c r="K72" s="191"/>
      <c r="L72" s="191"/>
      <c r="M72" s="192"/>
    </row>
    <row r="73" spans="1:13">
      <c r="A73" s="184" t="s">
        <v>76</v>
      </c>
      <c r="B73" s="42">
        <v>1996</v>
      </c>
      <c r="C73" s="43">
        <v>26800</v>
      </c>
      <c r="D73" s="43">
        <v>38800</v>
      </c>
      <c r="E73" s="43">
        <v>29500</v>
      </c>
      <c r="F73" s="43">
        <v>13900</v>
      </c>
      <c r="G73" s="43">
        <v>109000</v>
      </c>
      <c r="H73" s="44" t="s">
        <v>38</v>
      </c>
      <c r="I73" s="44" t="s">
        <v>38</v>
      </c>
      <c r="J73" s="44" t="s">
        <v>38</v>
      </c>
      <c r="K73" s="44" t="s">
        <v>38</v>
      </c>
      <c r="L73" s="44" t="s">
        <v>142</v>
      </c>
      <c r="M73" s="45">
        <v>33.5</v>
      </c>
    </row>
    <row r="74" spans="1:13">
      <c r="A74" s="184"/>
      <c r="B74" s="42">
        <v>2001</v>
      </c>
      <c r="C74" s="43">
        <v>25000</v>
      </c>
      <c r="D74" s="43">
        <v>34000</v>
      </c>
      <c r="E74" s="43">
        <v>32000</v>
      </c>
      <c r="F74" s="43">
        <v>14800</v>
      </c>
      <c r="G74" s="43">
        <v>105700</v>
      </c>
      <c r="H74" s="43">
        <v>7400</v>
      </c>
      <c r="I74" s="43">
        <v>4200</v>
      </c>
      <c r="J74" s="43">
        <v>3200</v>
      </c>
      <c r="K74" s="43">
        <v>-6500</v>
      </c>
      <c r="L74" s="43">
        <f>J74+K74</f>
        <v>-3300</v>
      </c>
      <c r="M74" s="45">
        <v>36.1</v>
      </c>
    </row>
    <row r="75" spans="1:13">
      <c r="A75" s="184"/>
      <c r="B75" s="42">
        <v>2006</v>
      </c>
      <c r="C75" s="43">
        <v>23100</v>
      </c>
      <c r="D75" s="43">
        <v>33600</v>
      </c>
      <c r="E75" s="43">
        <v>34700</v>
      </c>
      <c r="F75" s="43">
        <v>15900</v>
      </c>
      <c r="G75" s="43">
        <v>107300</v>
      </c>
      <c r="H75" s="43">
        <v>6800</v>
      </c>
      <c r="I75" s="43">
        <v>4500</v>
      </c>
      <c r="J75" s="43">
        <v>2300</v>
      </c>
      <c r="K75" s="43">
        <v>-800</v>
      </c>
      <c r="L75" s="43">
        <f t="shared" ref="L75:L82" si="6">J75+K75</f>
        <v>1500</v>
      </c>
      <c r="M75" s="45">
        <v>37.9</v>
      </c>
    </row>
    <row r="76" spans="1:13">
      <c r="A76" s="184"/>
      <c r="B76" s="42">
        <v>2013</v>
      </c>
      <c r="C76" s="43">
        <v>24100</v>
      </c>
      <c r="D76" s="43">
        <v>33400</v>
      </c>
      <c r="E76" s="43">
        <v>37900</v>
      </c>
      <c r="F76" s="43">
        <v>18200</v>
      </c>
      <c r="G76" s="43">
        <v>113600</v>
      </c>
      <c r="H76" s="43">
        <v>7800</v>
      </c>
      <c r="I76" s="43">
        <v>4700</v>
      </c>
      <c r="J76" s="43">
        <v>3200</v>
      </c>
      <c r="K76" s="43">
        <v>2200</v>
      </c>
      <c r="L76" s="43">
        <f t="shared" si="6"/>
        <v>5400</v>
      </c>
      <c r="M76" s="45">
        <v>39.5</v>
      </c>
    </row>
    <row r="77" spans="1:13">
      <c r="A77" s="184"/>
      <c r="B77" s="42">
        <v>2018</v>
      </c>
      <c r="C77" s="43">
        <v>24600</v>
      </c>
      <c r="D77" s="43">
        <v>34600</v>
      </c>
      <c r="E77" s="43">
        <v>38300</v>
      </c>
      <c r="F77" s="43">
        <v>21300</v>
      </c>
      <c r="G77" s="43">
        <v>118800</v>
      </c>
      <c r="H77" s="43">
        <v>7600</v>
      </c>
      <c r="I77" s="43">
        <v>4700</v>
      </c>
      <c r="J77" s="43">
        <v>2800</v>
      </c>
      <c r="K77" s="43">
        <v>2300</v>
      </c>
      <c r="L77" s="43">
        <f t="shared" si="6"/>
        <v>5100</v>
      </c>
      <c r="M77" s="45">
        <v>40.1</v>
      </c>
    </row>
    <row r="78" spans="1:13">
      <c r="A78" s="184"/>
      <c r="B78" s="42">
        <v>2023</v>
      </c>
      <c r="C78" s="43">
        <v>24700</v>
      </c>
      <c r="D78" s="43">
        <v>35000</v>
      </c>
      <c r="E78" s="43">
        <v>37500</v>
      </c>
      <c r="F78" s="43">
        <v>24700</v>
      </c>
      <c r="G78" s="43">
        <v>122000</v>
      </c>
      <c r="H78" s="43">
        <v>7600</v>
      </c>
      <c r="I78" s="43">
        <v>4900</v>
      </c>
      <c r="J78" s="43">
        <v>2700</v>
      </c>
      <c r="K78" s="43">
        <v>500</v>
      </c>
      <c r="L78" s="43">
        <f t="shared" si="6"/>
        <v>3200</v>
      </c>
      <c r="M78" s="45">
        <v>40.9</v>
      </c>
    </row>
    <row r="79" spans="1:13">
      <c r="A79" s="184"/>
      <c r="B79" s="42">
        <v>2028</v>
      </c>
      <c r="C79" s="43">
        <v>24200</v>
      </c>
      <c r="D79" s="43">
        <v>35500</v>
      </c>
      <c r="E79" s="43">
        <v>36600</v>
      </c>
      <c r="F79" s="43">
        <v>28600</v>
      </c>
      <c r="G79" s="43">
        <v>124900</v>
      </c>
      <c r="H79" s="43">
        <v>7500</v>
      </c>
      <c r="I79" s="43">
        <v>5200</v>
      </c>
      <c r="J79" s="43">
        <v>2400</v>
      </c>
      <c r="K79" s="43">
        <v>500</v>
      </c>
      <c r="L79" s="43">
        <f t="shared" si="6"/>
        <v>2900</v>
      </c>
      <c r="M79" s="45">
        <v>41.8</v>
      </c>
    </row>
    <row r="80" spans="1:13">
      <c r="A80" s="184"/>
      <c r="B80" s="42">
        <v>2033</v>
      </c>
      <c r="C80" s="43">
        <v>23900</v>
      </c>
      <c r="D80" s="43">
        <v>34600</v>
      </c>
      <c r="E80" s="43">
        <v>37100</v>
      </c>
      <c r="F80" s="43">
        <v>31500</v>
      </c>
      <c r="G80" s="43">
        <v>127200</v>
      </c>
      <c r="H80" s="43">
        <v>7400</v>
      </c>
      <c r="I80" s="43">
        <v>5500</v>
      </c>
      <c r="J80" s="43">
        <v>1800</v>
      </c>
      <c r="K80" s="43">
        <v>500</v>
      </c>
      <c r="L80" s="43">
        <f t="shared" si="6"/>
        <v>2300</v>
      </c>
      <c r="M80" s="45">
        <v>43</v>
      </c>
    </row>
    <row r="81" spans="1:13">
      <c r="A81" s="184"/>
      <c r="B81" s="42">
        <v>2038</v>
      </c>
      <c r="C81" s="43">
        <v>23600</v>
      </c>
      <c r="D81" s="43">
        <v>34600</v>
      </c>
      <c r="E81" s="43">
        <v>36800</v>
      </c>
      <c r="F81" s="43">
        <v>33900</v>
      </c>
      <c r="G81" s="43">
        <v>128900</v>
      </c>
      <c r="H81" s="43">
        <v>7300</v>
      </c>
      <c r="I81" s="43">
        <v>6100</v>
      </c>
      <c r="J81" s="43">
        <v>1200</v>
      </c>
      <c r="K81" s="43">
        <v>500</v>
      </c>
      <c r="L81" s="43">
        <f t="shared" si="6"/>
        <v>1700</v>
      </c>
      <c r="M81" s="45">
        <v>44.1</v>
      </c>
    </row>
    <row r="82" spans="1:13">
      <c r="A82" s="184"/>
      <c r="B82" s="42">
        <v>2043</v>
      </c>
      <c r="C82" s="43">
        <v>23500</v>
      </c>
      <c r="D82" s="43">
        <v>34800</v>
      </c>
      <c r="E82" s="43">
        <v>37100</v>
      </c>
      <c r="F82" s="43">
        <v>34900</v>
      </c>
      <c r="G82" s="43">
        <v>130200</v>
      </c>
      <c r="H82" s="43">
        <v>7400</v>
      </c>
      <c r="I82" s="43">
        <v>6600</v>
      </c>
      <c r="J82" s="43">
        <v>800</v>
      </c>
      <c r="K82" s="43">
        <v>500</v>
      </c>
      <c r="L82" s="43">
        <f t="shared" si="6"/>
        <v>1300</v>
      </c>
      <c r="M82" s="45">
        <v>44.7</v>
      </c>
    </row>
    <row r="83" spans="1:13" ht="5.0999999999999996" customHeight="1">
      <c r="A83" s="190"/>
      <c r="B83" s="191"/>
      <c r="C83" s="191"/>
      <c r="D83" s="191"/>
      <c r="E83" s="191"/>
      <c r="F83" s="191"/>
      <c r="G83" s="191"/>
      <c r="H83" s="191"/>
      <c r="I83" s="191"/>
      <c r="J83" s="191"/>
      <c r="K83" s="191"/>
      <c r="L83" s="191"/>
      <c r="M83" s="192"/>
    </row>
    <row r="84" spans="1:13">
      <c r="A84" s="184" t="s">
        <v>77</v>
      </c>
      <c r="B84" s="42">
        <v>1996</v>
      </c>
      <c r="C84" s="43">
        <v>55900</v>
      </c>
      <c r="D84" s="43">
        <v>90100</v>
      </c>
      <c r="E84" s="43">
        <v>60000</v>
      </c>
      <c r="F84" s="43">
        <v>28600</v>
      </c>
      <c r="G84" s="43">
        <v>234500</v>
      </c>
      <c r="H84" s="44" t="s">
        <v>38</v>
      </c>
      <c r="I84" s="44" t="s">
        <v>38</v>
      </c>
      <c r="J84" s="44" t="s">
        <v>38</v>
      </c>
      <c r="K84" s="44" t="s">
        <v>142</v>
      </c>
      <c r="L84" s="44" t="s">
        <v>142</v>
      </c>
      <c r="M84" s="45">
        <v>32</v>
      </c>
    </row>
    <row r="85" spans="1:13">
      <c r="A85" s="184"/>
      <c r="B85" s="42">
        <v>2001</v>
      </c>
      <c r="C85" s="43">
        <v>52600</v>
      </c>
      <c r="D85" s="43">
        <v>78900</v>
      </c>
      <c r="E85" s="43">
        <v>65900</v>
      </c>
      <c r="F85" s="43">
        <v>30100</v>
      </c>
      <c r="G85" s="43">
        <v>227500</v>
      </c>
      <c r="H85" s="43">
        <v>16700</v>
      </c>
      <c r="I85" s="43">
        <v>9600</v>
      </c>
      <c r="J85" s="43">
        <v>7200</v>
      </c>
      <c r="K85" s="43">
        <v>-14200</v>
      </c>
      <c r="L85" s="43">
        <f>J85+K85</f>
        <v>-7000</v>
      </c>
      <c r="M85" s="45">
        <v>34.700000000000003</v>
      </c>
    </row>
    <row r="86" spans="1:13">
      <c r="A86" s="184"/>
      <c r="B86" s="42">
        <v>2006</v>
      </c>
      <c r="C86" s="43">
        <v>49400</v>
      </c>
      <c r="D86" s="43">
        <v>75700</v>
      </c>
      <c r="E86" s="43">
        <v>71700</v>
      </c>
      <c r="F86" s="43">
        <v>32500</v>
      </c>
      <c r="G86" s="43">
        <v>229400</v>
      </c>
      <c r="H86" s="43">
        <v>14900</v>
      </c>
      <c r="I86" s="43">
        <v>9600</v>
      </c>
      <c r="J86" s="43">
        <v>5300</v>
      </c>
      <c r="K86" s="43">
        <v>-3500</v>
      </c>
      <c r="L86" s="43">
        <f t="shared" ref="L86:L93" si="7">J86+K86</f>
        <v>1800</v>
      </c>
      <c r="M86" s="45">
        <v>36.6</v>
      </c>
    </row>
    <row r="87" spans="1:13">
      <c r="A87" s="184"/>
      <c r="B87" s="42">
        <v>2013</v>
      </c>
      <c r="C87" s="43">
        <v>47500</v>
      </c>
      <c r="D87" s="43">
        <v>71300</v>
      </c>
      <c r="E87" s="43">
        <v>74500</v>
      </c>
      <c r="F87" s="43">
        <v>38000</v>
      </c>
      <c r="G87" s="43">
        <v>231200</v>
      </c>
      <c r="H87" s="43">
        <v>15900</v>
      </c>
      <c r="I87" s="43">
        <v>9700</v>
      </c>
      <c r="J87" s="43">
        <v>6200</v>
      </c>
      <c r="K87" s="43">
        <v>-3600</v>
      </c>
      <c r="L87" s="43">
        <f t="shared" si="7"/>
        <v>2600</v>
      </c>
      <c r="M87" s="45">
        <v>38.700000000000003</v>
      </c>
    </row>
    <row r="88" spans="1:13">
      <c r="A88" s="184"/>
      <c r="B88" s="42">
        <v>2018</v>
      </c>
      <c r="C88" s="43">
        <v>46700</v>
      </c>
      <c r="D88" s="43">
        <v>72400</v>
      </c>
      <c r="E88" s="43">
        <v>72200</v>
      </c>
      <c r="F88" s="43">
        <v>43600</v>
      </c>
      <c r="G88" s="43">
        <v>234800</v>
      </c>
      <c r="H88" s="43">
        <v>14900</v>
      </c>
      <c r="I88" s="43">
        <v>9900</v>
      </c>
      <c r="J88" s="43">
        <v>5000</v>
      </c>
      <c r="K88" s="43">
        <v>-1400</v>
      </c>
      <c r="L88" s="43">
        <f t="shared" si="7"/>
        <v>3600</v>
      </c>
      <c r="M88" s="45">
        <v>39.299999999999997</v>
      </c>
    </row>
    <row r="89" spans="1:13">
      <c r="A89" s="184"/>
      <c r="B89" s="42">
        <v>2023</v>
      </c>
      <c r="C89" s="43">
        <v>45900</v>
      </c>
      <c r="D89" s="43">
        <v>73200</v>
      </c>
      <c r="E89" s="43">
        <v>67900</v>
      </c>
      <c r="F89" s="43">
        <v>50000</v>
      </c>
      <c r="G89" s="43">
        <v>237000</v>
      </c>
      <c r="H89" s="43">
        <v>14800</v>
      </c>
      <c r="I89" s="43">
        <v>10200</v>
      </c>
      <c r="J89" s="43">
        <v>4700</v>
      </c>
      <c r="K89" s="43">
        <v>-2500</v>
      </c>
      <c r="L89" s="43">
        <f t="shared" si="7"/>
        <v>2200</v>
      </c>
      <c r="M89" s="45">
        <v>39.799999999999997</v>
      </c>
    </row>
    <row r="90" spans="1:13">
      <c r="A90" s="184"/>
      <c r="B90" s="42">
        <v>2028</v>
      </c>
      <c r="C90" s="43">
        <v>44400</v>
      </c>
      <c r="D90" s="43">
        <v>73600</v>
      </c>
      <c r="E90" s="43">
        <v>63100</v>
      </c>
      <c r="F90" s="43">
        <v>57300</v>
      </c>
      <c r="G90" s="43">
        <v>238500</v>
      </c>
      <c r="H90" s="43">
        <v>14600</v>
      </c>
      <c r="I90" s="43">
        <v>10700</v>
      </c>
      <c r="J90" s="43">
        <v>4000</v>
      </c>
      <c r="K90" s="43">
        <v>-2500</v>
      </c>
      <c r="L90" s="43">
        <f t="shared" si="7"/>
        <v>1500</v>
      </c>
      <c r="M90" s="45">
        <v>40.5</v>
      </c>
    </row>
    <row r="91" spans="1:13">
      <c r="A91" s="184"/>
      <c r="B91" s="42">
        <v>2033</v>
      </c>
      <c r="C91" s="43">
        <v>43600</v>
      </c>
      <c r="D91" s="43">
        <v>70900</v>
      </c>
      <c r="E91" s="43">
        <v>61900</v>
      </c>
      <c r="F91" s="43">
        <v>62200</v>
      </c>
      <c r="G91" s="43">
        <v>238600</v>
      </c>
      <c r="H91" s="43">
        <v>14100</v>
      </c>
      <c r="I91" s="43">
        <v>11400</v>
      </c>
      <c r="J91" s="43">
        <v>2700</v>
      </c>
      <c r="K91" s="43">
        <v>-2500</v>
      </c>
      <c r="L91" s="43">
        <f t="shared" si="7"/>
        <v>200</v>
      </c>
      <c r="M91" s="45">
        <v>41.7</v>
      </c>
    </row>
    <row r="92" spans="1:13">
      <c r="A92" s="184"/>
      <c r="B92" s="42">
        <v>2038</v>
      </c>
      <c r="C92" s="43">
        <v>42300</v>
      </c>
      <c r="D92" s="43">
        <v>68600</v>
      </c>
      <c r="E92" s="43">
        <v>61400</v>
      </c>
      <c r="F92" s="43">
        <v>65000</v>
      </c>
      <c r="G92" s="43">
        <v>237300</v>
      </c>
      <c r="H92" s="43">
        <v>13500</v>
      </c>
      <c r="I92" s="43">
        <v>12300</v>
      </c>
      <c r="J92" s="43">
        <v>1200</v>
      </c>
      <c r="K92" s="43">
        <v>-2500</v>
      </c>
      <c r="L92" s="43">
        <f t="shared" si="7"/>
        <v>-1300</v>
      </c>
      <c r="M92" s="45">
        <v>42.8</v>
      </c>
    </row>
    <row r="93" spans="1:13">
      <c r="A93" s="184"/>
      <c r="B93" s="42">
        <v>2043</v>
      </c>
      <c r="C93" s="43">
        <v>40800</v>
      </c>
      <c r="D93" s="43">
        <v>67400</v>
      </c>
      <c r="E93" s="43">
        <v>61900</v>
      </c>
      <c r="F93" s="43">
        <v>64600</v>
      </c>
      <c r="G93" s="43">
        <v>234700</v>
      </c>
      <c r="H93" s="43">
        <v>13100</v>
      </c>
      <c r="I93" s="43">
        <v>13200</v>
      </c>
      <c r="J93" s="43">
        <v>-100</v>
      </c>
      <c r="K93" s="43">
        <v>-2500</v>
      </c>
      <c r="L93" s="43">
        <f t="shared" si="7"/>
        <v>-2600</v>
      </c>
      <c r="M93" s="45">
        <v>43.6</v>
      </c>
    </row>
    <row r="94" spans="1:13" ht="5.0999999999999996" customHeight="1">
      <c r="A94" s="190"/>
      <c r="B94" s="191"/>
      <c r="C94" s="191"/>
      <c r="D94" s="191"/>
      <c r="E94" s="191"/>
      <c r="F94" s="191"/>
      <c r="G94" s="191"/>
      <c r="H94" s="191"/>
      <c r="I94" s="191"/>
      <c r="J94" s="191"/>
      <c r="K94" s="191"/>
      <c r="L94" s="191"/>
      <c r="M94" s="192"/>
    </row>
    <row r="95" spans="1:13">
      <c r="A95" s="184" t="s">
        <v>78</v>
      </c>
      <c r="B95" s="42">
        <v>1996</v>
      </c>
      <c r="C95" s="43">
        <v>94400</v>
      </c>
      <c r="D95" s="43">
        <v>171600</v>
      </c>
      <c r="E95" s="43">
        <v>115400</v>
      </c>
      <c r="F95" s="43">
        <v>45500</v>
      </c>
      <c r="G95" s="43">
        <v>426900</v>
      </c>
      <c r="H95" s="44" t="s">
        <v>38</v>
      </c>
      <c r="I95" s="44" t="s">
        <v>38</v>
      </c>
      <c r="J95" s="44" t="s">
        <v>38</v>
      </c>
      <c r="K95" s="44" t="s">
        <v>38</v>
      </c>
      <c r="L95" s="44" t="s">
        <v>142</v>
      </c>
      <c r="M95" s="45">
        <v>32.6</v>
      </c>
    </row>
    <row r="96" spans="1:13">
      <c r="A96" s="184"/>
      <c r="B96" s="42">
        <v>2001</v>
      </c>
      <c r="C96" s="43">
        <v>96200</v>
      </c>
      <c r="D96" s="43">
        <v>166900</v>
      </c>
      <c r="E96" s="43">
        <v>129100</v>
      </c>
      <c r="F96" s="43">
        <v>48000</v>
      </c>
      <c r="G96" s="43">
        <v>440200</v>
      </c>
      <c r="H96" s="43">
        <v>32500</v>
      </c>
      <c r="I96" s="43">
        <v>14500</v>
      </c>
      <c r="J96" s="43">
        <v>18000</v>
      </c>
      <c r="K96" s="43">
        <v>-4700</v>
      </c>
      <c r="L96" s="43">
        <f>J96+K96</f>
        <v>13300</v>
      </c>
      <c r="M96" s="45">
        <v>34.200000000000003</v>
      </c>
    </row>
    <row r="97" spans="1:13">
      <c r="A97" s="184"/>
      <c r="B97" s="42">
        <v>2006</v>
      </c>
      <c r="C97" s="43">
        <v>94900</v>
      </c>
      <c r="D97" s="43">
        <v>173200</v>
      </c>
      <c r="E97" s="43">
        <v>145100</v>
      </c>
      <c r="F97" s="43">
        <v>53100</v>
      </c>
      <c r="G97" s="43">
        <v>466300</v>
      </c>
      <c r="H97" s="43">
        <v>31300</v>
      </c>
      <c r="I97" s="43">
        <v>14400</v>
      </c>
      <c r="J97" s="43">
        <v>16900</v>
      </c>
      <c r="K97" s="43">
        <v>9100</v>
      </c>
      <c r="L97" s="43">
        <f t="shared" ref="L97:L104" si="8">J97+K97</f>
        <v>26000</v>
      </c>
      <c r="M97" s="45">
        <v>35.299999999999997</v>
      </c>
    </row>
    <row r="98" spans="1:13">
      <c r="A98" s="184"/>
      <c r="B98" s="42">
        <v>2013</v>
      </c>
      <c r="C98" s="43">
        <v>95000</v>
      </c>
      <c r="D98" s="43">
        <v>167900</v>
      </c>
      <c r="E98" s="43">
        <v>159700</v>
      </c>
      <c r="F98" s="43">
        <v>64100</v>
      </c>
      <c r="G98" s="43">
        <v>486700</v>
      </c>
      <c r="H98" s="43">
        <v>33100</v>
      </c>
      <c r="I98" s="43">
        <v>15200</v>
      </c>
      <c r="J98" s="43">
        <v>18000</v>
      </c>
      <c r="K98" s="43">
        <v>-3100</v>
      </c>
      <c r="L98" s="43">
        <f t="shared" si="8"/>
        <v>14900</v>
      </c>
      <c r="M98" s="45">
        <v>37</v>
      </c>
    </row>
    <row r="99" spans="1:13">
      <c r="A99" s="184"/>
      <c r="B99" s="42">
        <v>2018</v>
      </c>
      <c r="C99" s="43">
        <v>93700</v>
      </c>
      <c r="D99" s="43">
        <v>174700</v>
      </c>
      <c r="E99" s="43">
        <v>161400</v>
      </c>
      <c r="F99" s="43">
        <v>76000</v>
      </c>
      <c r="G99" s="43">
        <v>505800</v>
      </c>
      <c r="H99" s="43">
        <v>31200</v>
      </c>
      <c r="I99" s="43">
        <v>15600</v>
      </c>
      <c r="J99" s="43">
        <v>15700</v>
      </c>
      <c r="K99" s="43">
        <v>3500</v>
      </c>
      <c r="L99" s="43">
        <f t="shared" si="8"/>
        <v>19200</v>
      </c>
      <c r="M99" s="45">
        <v>37.6</v>
      </c>
    </row>
    <row r="100" spans="1:13">
      <c r="A100" s="184"/>
      <c r="B100" s="42">
        <v>2023</v>
      </c>
      <c r="C100" s="43">
        <v>92100</v>
      </c>
      <c r="D100" s="43">
        <v>178100</v>
      </c>
      <c r="E100" s="43">
        <v>159100</v>
      </c>
      <c r="F100" s="43">
        <v>88900</v>
      </c>
      <c r="G100" s="43">
        <v>518200</v>
      </c>
      <c r="H100" s="43">
        <v>31500</v>
      </c>
      <c r="I100" s="43">
        <v>16500</v>
      </c>
      <c r="J100" s="43">
        <v>15000</v>
      </c>
      <c r="K100" s="43">
        <v>-2600</v>
      </c>
      <c r="L100" s="43">
        <f t="shared" si="8"/>
        <v>12400</v>
      </c>
      <c r="M100" s="45">
        <v>38.299999999999997</v>
      </c>
    </row>
    <row r="101" spans="1:13">
      <c r="A101" s="184"/>
      <c r="B101" s="42">
        <v>2028</v>
      </c>
      <c r="C101" s="43">
        <v>90200</v>
      </c>
      <c r="D101" s="43">
        <v>181700</v>
      </c>
      <c r="E101" s="43">
        <v>153000</v>
      </c>
      <c r="F101" s="43">
        <v>104600</v>
      </c>
      <c r="G101" s="43">
        <v>529500</v>
      </c>
      <c r="H101" s="43">
        <v>31600</v>
      </c>
      <c r="I101" s="43">
        <v>17800</v>
      </c>
      <c r="J101" s="43">
        <v>13900</v>
      </c>
      <c r="K101" s="43">
        <v>-2600</v>
      </c>
      <c r="L101" s="43">
        <f t="shared" si="8"/>
        <v>11300</v>
      </c>
      <c r="M101" s="45">
        <v>39</v>
      </c>
    </row>
    <row r="102" spans="1:13">
      <c r="A102" s="184"/>
      <c r="B102" s="42">
        <v>2033</v>
      </c>
      <c r="C102" s="43">
        <v>90100</v>
      </c>
      <c r="D102" s="43">
        <v>177500</v>
      </c>
      <c r="E102" s="43">
        <v>152900</v>
      </c>
      <c r="F102" s="43">
        <v>117900</v>
      </c>
      <c r="G102" s="43">
        <v>538500</v>
      </c>
      <c r="H102" s="43">
        <v>31000</v>
      </c>
      <c r="I102" s="43">
        <v>19400</v>
      </c>
      <c r="J102" s="43">
        <v>11600</v>
      </c>
      <c r="K102" s="43">
        <v>-2600</v>
      </c>
      <c r="L102" s="43">
        <f t="shared" si="8"/>
        <v>9000</v>
      </c>
      <c r="M102" s="45">
        <v>40.200000000000003</v>
      </c>
    </row>
    <row r="103" spans="1:13">
      <c r="A103" s="184"/>
      <c r="B103" s="42">
        <v>2038</v>
      </c>
      <c r="C103" s="43">
        <v>88800</v>
      </c>
      <c r="D103" s="43">
        <v>174100</v>
      </c>
      <c r="E103" s="43">
        <v>152600</v>
      </c>
      <c r="F103" s="43">
        <v>129100</v>
      </c>
      <c r="G103" s="43">
        <v>544700</v>
      </c>
      <c r="H103" s="43">
        <v>30300</v>
      </c>
      <c r="I103" s="43">
        <v>21500</v>
      </c>
      <c r="J103" s="43">
        <v>8800</v>
      </c>
      <c r="K103" s="43">
        <v>-2600</v>
      </c>
      <c r="L103" s="43">
        <f t="shared" si="8"/>
        <v>6200</v>
      </c>
      <c r="M103" s="45">
        <v>41.3</v>
      </c>
    </row>
    <row r="104" spans="1:13">
      <c r="A104" s="184"/>
      <c r="B104" s="42">
        <v>2043</v>
      </c>
      <c r="C104" s="43">
        <v>87000</v>
      </c>
      <c r="D104" s="43">
        <v>172800</v>
      </c>
      <c r="E104" s="43">
        <v>155100</v>
      </c>
      <c r="F104" s="43">
        <v>133400</v>
      </c>
      <c r="G104" s="43">
        <v>548400</v>
      </c>
      <c r="H104" s="43">
        <v>29800</v>
      </c>
      <c r="I104" s="43">
        <v>23500</v>
      </c>
      <c r="J104" s="43">
        <v>6300</v>
      </c>
      <c r="K104" s="43">
        <v>-2600</v>
      </c>
      <c r="L104" s="43">
        <f t="shared" si="8"/>
        <v>3700</v>
      </c>
      <c r="M104" s="45">
        <v>42.1</v>
      </c>
    </row>
    <row r="105" spans="1:13" ht="5.0999999999999996" customHeight="1">
      <c r="A105" s="190"/>
      <c r="B105" s="191"/>
      <c r="C105" s="191"/>
      <c r="D105" s="191"/>
      <c r="E105" s="191"/>
      <c r="F105" s="191"/>
      <c r="G105" s="191"/>
      <c r="H105" s="191"/>
      <c r="I105" s="191"/>
      <c r="J105" s="191"/>
      <c r="K105" s="191"/>
      <c r="L105" s="191"/>
      <c r="M105" s="192"/>
    </row>
    <row r="106" spans="1:13">
      <c r="A106" s="184" t="s">
        <v>79</v>
      </c>
      <c r="B106" s="42">
        <v>1996</v>
      </c>
      <c r="C106" s="43">
        <v>9100</v>
      </c>
      <c r="D106" s="43">
        <v>13300</v>
      </c>
      <c r="E106" s="43">
        <v>11600</v>
      </c>
      <c r="F106" s="43">
        <v>4800</v>
      </c>
      <c r="G106" s="43">
        <v>38800</v>
      </c>
      <c r="H106" s="44" t="s">
        <v>38</v>
      </c>
      <c r="I106" s="44" t="s">
        <v>38</v>
      </c>
      <c r="J106" s="44" t="s">
        <v>38</v>
      </c>
      <c r="K106" s="44" t="s">
        <v>38</v>
      </c>
      <c r="L106" s="44" t="s">
        <v>142</v>
      </c>
      <c r="M106" s="45">
        <v>35.299999999999997</v>
      </c>
    </row>
    <row r="107" spans="1:13">
      <c r="A107" s="184"/>
      <c r="B107" s="42">
        <v>2001</v>
      </c>
      <c r="C107" s="43">
        <v>9700</v>
      </c>
      <c r="D107" s="43">
        <v>13100</v>
      </c>
      <c r="E107" s="43">
        <v>14100</v>
      </c>
      <c r="F107" s="43">
        <v>5500</v>
      </c>
      <c r="G107" s="43">
        <v>42400</v>
      </c>
      <c r="H107" s="43">
        <v>2500</v>
      </c>
      <c r="I107" s="43">
        <v>1400</v>
      </c>
      <c r="J107" s="43">
        <v>1100</v>
      </c>
      <c r="K107" s="43">
        <v>2600</v>
      </c>
      <c r="L107" s="43">
        <f>J107+K107</f>
        <v>3700</v>
      </c>
      <c r="M107" s="45">
        <v>37.6</v>
      </c>
    </row>
    <row r="108" spans="1:13">
      <c r="A108" s="184"/>
      <c r="B108" s="42">
        <v>2006</v>
      </c>
      <c r="C108" s="43">
        <v>9700</v>
      </c>
      <c r="D108" s="43">
        <v>12900</v>
      </c>
      <c r="E108" s="43">
        <v>16900</v>
      </c>
      <c r="F108" s="43">
        <v>6200</v>
      </c>
      <c r="G108" s="43">
        <v>45800</v>
      </c>
      <c r="H108" s="43">
        <v>2700</v>
      </c>
      <c r="I108" s="43">
        <v>1500</v>
      </c>
      <c r="J108" s="43">
        <v>1100</v>
      </c>
      <c r="K108" s="43">
        <v>2200</v>
      </c>
      <c r="L108" s="43">
        <f t="shared" ref="L108:L115" si="9">J108+K108</f>
        <v>3300</v>
      </c>
      <c r="M108" s="45">
        <v>40.299999999999997</v>
      </c>
    </row>
    <row r="109" spans="1:13">
      <c r="A109" s="184"/>
      <c r="B109" s="42">
        <v>2013</v>
      </c>
      <c r="C109" s="43">
        <v>9700</v>
      </c>
      <c r="D109" s="43">
        <v>11700</v>
      </c>
      <c r="E109" s="43">
        <v>18700</v>
      </c>
      <c r="F109" s="43">
        <v>8700</v>
      </c>
      <c r="G109" s="43">
        <v>48800</v>
      </c>
      <c r="H109" s="43">
        <v>2500</v>
      </c>
      <c r="I109" s="43">
        <v>1600</v>
      </c>
      <c r="J109" s="43">
        <v>900</v>
      </c>
      <c r="K109" s="43">
        <v>1400</v>
      </c>
      <c r="L109" s="43">
        <f t="shared" si="9"/>
        <v>2300</v>
      </c>
      <c r="M109" s="45">
        <v>44</v>
      </c>
    </row>
    <row r="110" spans="1:13">
      <c r="A110" s="184"/>
      <c r="B110" s="42">
        <v>2018</v>
      </c>
      <c r="C110" s="43">
        <v>9400</v>
      </c>
      <c r="D110" s="43">
        <v>11900</v>
      </c>
      <c r="E110" s="43">
        <v>18500</v>
      </c>
      <c r="F110" s="43">
        <v>11100</v>
      </c>
      <c r="G110" s="43">
        <v>50900</v>
      </c>
      <c r="H110" s="43">
        <v>2300</v>
      </c>
      <c r="I110" s="43">
        <v>1700</v>
      </c>
      <c r="J110" s="43">
        <v>600</v>
      </c>
      <c r="K110" s="43">
        <v>1500</v>
      </c>
      <c r="L110" s="43">
        <f t="shared" si="9"/>
        <v>2100</v>
      </c>
      <c r="M110" s="45">
        <v>46.6</v>
      </c>
    </row>
    <row r="111" spans="1:13">
      <c r="A111" s="184"/>
      <c r="B111" s="42">
        <v>2023</v>
      </c>
      <c r="C111" s="43">
        <v>8800</v>
      </c>
      <c r="D111" s="43">
        <v>12200</v>
      </c>
      <c r="E111" s="43">
        <v>17700</v>
      </c>
      <c r="F111" s="43">
        <v>13600</v>
      </c>
      <c r="G111" s="43">
        <v>52300</v>
      </c>
      <c r="H111" s="43">
        <v>2300</v>
      </c>
      <c r="I111" s="43">
        <v>2000</v>
      </c>
      <c r="J111" s="43">
        <v>400</v>
      </c>
      <c r="K111" s="43">
        <v>1000</v>
      </c>
      <c r="L111" s="43">
        <f t="shared" si="9"/>
        <v>1400</v>
      </c>
      <c r="M111" s="45">
        <v>49.1</v>
      </c>
    </row>
    <row r="112" spans="1:13">
      <c r="A112" s="184"/>
      <c r="B112" s="42">
        <v>2028</v>
      </c>
      <c r="C112" s="43">
        <v>8500</v>
      </c>
      <c r="D112" s="43">
        <v>12200</v>
      </c>
      <c r="E112" s="43">
        <v>16600</v>
      </c>
      <c r="F112" s="43">
        <v>16100</v>
      </c>
      <c r="G112" s="43">
        <v>53300</v>
      </c>
      <c r="H112" s="43">
        <v>2300</v>
      </c>
      <c r="I112" s="43">
        <v>2300</v>
      </c>
      <c r="J112" s="43">
        <v>100</v>
      </c>
      <c r="K112" s="43">
        <v>1000</v>
      </c>
      <c r="L112" s="43">
        <f t="shared" si="9"/>
        <v>1100</v>
      </c>
      <c r="M112" s="45">
        <v>51</v>
      </c>
    </row>
    <row r="113" spans="1:13">
      <c r="A113" s="184"/>
      <c r="B113" s="42">
        <v>2033</v>
      </c>
      <c r="C113" s="43">
        <v>8500</v>
      </c>
      <c r="D113" s="43">
        <v>11700</v>
      </c>
      <c r="E113" s="43">
        <v>15900</v>
      </c>
      <c r="F113" s="43">
        <v>18100</v>
      </c>
      <c r="G113" s="43">
        <v>54000</v>
      </c>
      <c r="H113" s="43">
        <v>2300</v>
      </c>
      <c r="I113" s="43">
        <v>2600</v>
      </c>
      <c r="J113" s="43">
        <v>-300</v>
      </c>
      <c r="K113" s="43">
        <v>1000</v>
      </c>
      <c r="L113" s="43">
        <f t="shared" si="9"/>
        <v>700</v>
      </c>
      <c r="M113" s="45">
        <v>52.2</v>
      </c>
    </row>
    <row r="114" spans="1:13">
      <c r="A114" s="184"/>
      <c r="B114" s="42">
        <v>2038</v>
      </c>
      <c r="C114" s="43">
        <v>8400</v>
      </c>
      <c r="D114" s="43">
        <v>11100</v>
      </c>
      <c r="E114" s="43">
        <v>15100</v>
      </c>
      <c r="F114" s="43">
        <v>19700</v>
      </c>
      <c r="G114" s="43">
        <v>54300</v>
      </c>
      <c r="H114" s="43">
        <v>2200</v>
      </c>
      <c r="I114" s="43">
        <v>3000</v>
      </c>
      <c r="J114" s="43">
        <v>-800</v>
      </c>
      <c r="K114" s="43">
        <v>1000</v>
      </c>
      <c r="L114" s="43">
        <f t="shared" si="9"/>
        <v>200</v>
      </c>
      <c r="M114" s="45">
        <v>53.1</v>
      </c>
    </row>
    <row r="115" spans="1:13">
      <c r="A115" s="184"/>
      <c r="B115" s="42">
        <v>2043</v>
      </c>
      <c r="C115" s="43">
        <v>8200</v>
      </c>
      <c r="D115" s="43">
        <v>10600</v>
      </c>
      <c r="E115" s="43">
        <v>14900</v>
      </c>
      <c r="F115" s="43">
        <v>20300</v>
      </c>
      <c r="G115" s="43">
        <v>54000</v>
      </c>
      <c r="H115" s="43">
        <v>2100</v>
      </c>
      <c r="I115" s="43">
        <v>3400</v>
      </c>
      <c r="J115" s="43">
        <v>-1200</v>
      </c>
      <c r="K115" s="43">
        <v>1000</v>
      </c>
      <c r="L115" s="43">
        <f t="shared" si="9"/>
        <v>-200</v>
      </c>
      <c r="M115" s="45">
        <v>53.8</v>
      </c>
    </row>
    <row r="116" spans="1:13" ht="5.0999999999999996" customHeight="1">
      <c r="A116" s="190"/>
      <c r="B116" s="191"/>
      <c r="C116" s="191"/>
      <c r="D116" s="191"/>
      <c r="E116" s="191"/>
      <c r="F116" s="191"/>
      <c r="G116" s="191"/>
      <c r="H116" s="191"/>
      <c r="I116" s="191"/>
      <c r="J116" s="191"/>
      <c r="K116" s="191"/>
      <c r="L116" s="191"/>
      <c r="M116" s="192"/>
    </row>
    <row r="117" spans="1:13">
      <c r="A117" s="184" t="s">
        <v>80</v>
      </c>
      <c r="B117" s="42">
        <v>1996</v>
      </c>
      <c r="C117" s="43">
        <v>8500</v>
      </c>
      <c r="D117" s="43">
        <v>15300</v>
      </c>
      <c r="E117" s="43">
        <v>11500</v>
      </c>
      <c r="F117" s="43">
        <v>5800</v>
      </c>
      <c r="G117" s="43">
        <v>41200</v>
      </c>
      <c r="H117" s="44" t="s">
        <v>38</v>
      </c>
      <c r="I117" s="44" t="s">
        <v>38</v>
      </c>
      <c r="J117" s="44" t="s">
        <v>38</v>
      </c>
      <c r="K117" s="44" t="s">
        <v>38</v>
      </c>
      <c r="L117" s="44" t="s">
        <v>142</v>
      </c>
      <c r="M117" s="45">
        <v>35</v>
      </c>
    </row>
    <row r="118" spans="1:13">
      <c r="A118" s="184"/>
      <c r="B118" s="42">
        <v>2001</v>
      </c>
      <c r="C118" s="43">
        <v>8900</v>
      </c>
      <c r="D118" s="43">
        <v>14500</v>
      </c>
      <c r="E118" s="43">
        <v>13400</v>
      </c>
      <c r="F118" s="43">
        <v>6100</v>
      </c>
      <c r="G118" s="43">
        <v>42900</v>
      </c>
      <c r="H118" s="43">
        <v>2700</v>
      </c>
      <c r="I118" s="43">
        <v>1700</v>
      </c>
      <c r="J118" s="43">
        <v>900</v>
      </c>
      <c r="K118" s="43">
        <v>700</v>
      </c>
      <c r="L118" s="43">
        <f>J118+K118</f>
        <v>1600</v>
      </c>
      <c r="M118" s="45">
        <v>37.1</v>
      </c>
    </row>
    <row r="119" spans="1:13">
      <c r="A119" s="184"/>
      <c r="B119" s="42">
        <v>2006</v>
      </c>
      <c r="C119" s="43">
        <v>8400</v>
      </c>
      <c r="D119" s="43">
        <v>14100</v>
      </c>
      <c r="E119" s="43">
        <v>15400</v>
      </c>
      <c r="F119" s="43">
        <v>6400</v>
      </c>
      <c r="G119" s="43">
        <v>44300</v>
      </c>
      <c r="H119" s="43">
        <v>2700</v>
      </c>
      <c r="I119" s="43">
        <v>1900</v>
      </c>
      <c r="J119" s="43">
        <v>800</v>
      </c>
      <c r="K119" s="43">
        <v>600</v>
      </c>
      <c r="L119" s="43">
        <f t="shared" ref="L119:L126" si="10">J119+K119</f>
        <v>1400</v>
      </c>
      <c r="M119" s="45">
        <v>39.4</v>
      </c>
    </row>
    <row r="120" spans="1:13">
      <c r="A120" s="184"/>
      <c r="B120" s="42">
        <v>2013</v>
      </c>
      <c r="C120" s="43">
        <v>9200</v>
      </c>
      <c r="D120" s="43">
        <v>13600</v>
      </c>
      <c r="E120" s="43">
        <v>17500</v>
      </c>
      <c r="F120" s="43">
        <v>8400</v>
      </c>
      <c r="G120" s="43">
        <v>48700</v>
      </c>
      <c r="H120" s="43">
        <v>2900</v>
      </c>
      <c r="I120" s="43">
        <v>1900</v>
      </c>
      <c r="J120" s="43">
        <v>1000</v>
      </c>
      <c r="K120" s="43">
        <v>2500</v>
      </c>
      <c r="L120" s="43">
        <f t="shared" si="10"/>
        <v>3500</v>
      </c>
      <c r="M120" s="45">
        <v>42.2</v>
      </c>
    </row>
    <row r="121" spans="1:13">
      <c r="A121" s="184"/>
      <c r="B121" s="42">
        <v>2018</v>
      </c>
      <c r="C121" s="43">
        <v>9200</v>
      </c>
      <c r="D121" s="43">
        <v>14000</v>
      </c>
      <c r="E121" s="43">
        <v>17800</v>
      </c>
      <c r="F121" s="43">
        <v>10300</v>
      </c>
      <c r="G121" s="43">
        <v>51300</v>
      </c>
      <c r="H121" s="43">
        <v>2800</v>
      </c>
      <c r="I121" s="43">
        <v>2100</v>
      </c>
      <c r="J121" s="43">
        <v>700</v>
      </c>
      <c r="K121" s="43">
        <v>2000</v>
      </c>
      <c r="L121" s="43">
        <f t="shared" si="10"/>
        <v>2700</v>
      </c>
      <c r="M121" s="45">
        <v>43.9</v>
      </c>
    </row>
    <row r="122" spans="1:13">
      <c r="A122" s="184"/>
      <c r="B122" s="42">
        <v>2023</v>
      </c>
      <c r="C122" s="43">
        <v>8900</v>
      </c>
      <c r="D122" s="43">
        <v>14200</v>
      </c>
      <c r="E122" s="43">
        <v>17400</v>
      </c>
      <c r="F122" s="43">
        <v>12200</v>
      </c>
      <c r="G122" s="43">
        <v>52800</v>
      </c>
      <c r="H122" s="43">
        <v>2800</v>
      </c>
      <c r="I122" s="43">
        <v>2300</v>
      </c>
      <c r="J122" s="43">
        <v>500</v>
      </c>
      <c r="K122" s="43">
        <v>1000</v>
      </c>
      <c r="L122" s="43">
        <f t="shared" si="10"/>
        <v>1500</v>
      </c>
      <c r="M122" s="45">
        <v>45.6</v>
      </c>
    </row>
    <row r="123" spans="1:13">
      <c r="A123" s="184"/>
      <c r="B123" s="42">
        <v>2028</v>
      </c>
      <c r="C123" s="43">
        <v>8600</v>
      </c>
      <c r="D123" s="43">
        <v>14200</v>
      </c>
      <c r="E123" s="43">
        <v>16800</v>
      </c>
      <c r="F123" s="43">
        <v>14500</v>
      </c>
      <c r="G123" s="43">
        <v>54100</v>
      </c>
      <c r="H123" s="43">
        <v>2700</v>
      </c>
      <c r="I123" s="43">
        <v>2500</v>
      </c>
      <c r="J123" s="43">
        <v>200</v>
      </c>
      <c r="K123" s="43">
        <v>1000</v>
      </c>
      <c r="L123" s="43">
        <f t="shared" si="10"/>
        <v>1200</v>
      </c>
      <c r="M123" s="45">
        <v>46.9</v>
      </c>
    </row>
    <row r="124" spans="1:13">
      <c r="A124" s="184"/>
      <c r="B124" s="42">
        <v>2033</v>
      </c>
      <c r="C124" s="43">
        <v>8500</v>
      </c>
      <c r="D124" s="43">
        <v>13900</v>
      </c>
      <c r="E124" s="43">
        <v>16400</v>
      </c>
      <c r="F124" s="43">
        <v>16200</v>
      </c>
      <c r="G124" s="43">
        <v>55000</v>
      </c>
      <c r="H124" s="43">
        <v>2700</v>
      </c>
      <c r="I124" s="43">
        <v>2700</v>
      </c>
      <c r="J124" s="43">
        <v>-100</v>
      </c>
      <c r="K124" s="43">
        <v>1000</v>
      </c>
      <c r="L124" s="43">
        <f t="shared" si="10"/>
        <v>900</v>
      </c>
      <c r="M124" s="45">
        <v>48.1</v>
      </c>
    </row>
    <row r="125" spans="1:13">
      <c r="A125" s="184"/>
      <c r="B125" s="42">
        <v>2038</v>
      </c>
      <c r="C125" s="43">
        <v>8400</v>
      </c>
      <c r="D125" s="43">
        <v>13700</v>
      </c>
      <c r="E125" s="43">
        <v>15900</v>
      </c>
      <c r="F125" s="43">
        <v>17700</v>
      </c>
      <c r="G125" s="43">
        <v>55600</v>
      </c>
      <c r="H125" s="43">
        <v>2700</v>
      </c>
      <c r="I125" s="43">
        <v>3100</v>
      </c>
      <c r="J125" s="43">
        <v>-400</v>
      </c>
      <c r="K125" s="43">
        <v>1000</v>
      </c>
      <c r="L125" s="43">
        <f t="shared" si="10"/>
        <v>600</v>
      </c>
      <c r="M125" s="45">
        <v>49.1</v>
      </c>
    </row>
    <row r="126" spans="1:13">
      <c r="A126" s="184"/>
      <c r="B126" s="42">
        <v>2043</v>
      </c>
      <c r="C126" s="43">
        <v>8300</v>
      </c>
      <c r="D126" s="43">
        <v>13500</v>
      </c>
      <c r="E126" s="43">
        <v>15700</v>
      </c>
      <c r="F126" s="43">
        <v>18300</v>
      </c>
      <c r="G126" s="43">
        <v>55900</v>
      </c>
      <c r="H126" s="43">
        <v>2700</v>
      </c>
      <c r="I126" s="43">
        <v>3400</v>
      </c>
      <c r="J126" s="43">
        <v>-700</v>
      </c>
      <c r="K126" s="43">
        <v>1000</v>
      </c>
      <c r="L126" s="43">
        <f t="shared" si="10"/>
        <v>300</v>
      </c>
      <c r="M126" s="45">
        <v>50</v>
      </c>
    </row>
    <row r="127" spans="1:13" ht="5.0999999999999996" customHeight="1">
      <c r="A127" s="190"/>
      <c r="B127" s="191"/>
      <c r="C127" s="191"/>
      <c r="D127" s="191"/>
      <c r="E127" s="191"/>
      <c r="F127" s="191"/>
      <c r="G127" s="191"/>
      <c r="H127" s="191"/>
      <c r="I127" s="191"/>
      <c r="J127" s="191"/>
      <c r="K127" s="191"/>
      <c r="L127" s="191"/>
      <c r="M127" s="192"/>
    </row>
    <row r="128" spans="1:13">
      <c r="A128" s="184" t="s">
        <v>81</v>
      </c>
      <c r="B128" s="42">
        <v>1996</v>
      </c>
      <c r="C128" s="43">
        <v>8700</v>
      </c>
      <c r="D128" s="43">
        <v>13400</v>
      </c>
      <c r="E128" s="43">
        <v>11600</v>
      </c>
      <c r="F128" s="43">
        <v>5600</v>
      </c>
      <c r="G128" s="43">
        <v>39200</v>
      </c>
      <c r="H128" s="44" t="s">
        <v>38</v>
      </c>
      <c r="I128" s="44" t="s">
        <v>38</v>
      </c>
      <c r="J128" s="44" t="s">
        <v>38</v>
      </c>
      <c r="K128" s="44" t="s">
        <v>38</v>
      </c>
      <c r="L128" s="44" t="s">
        <v>142</v>
      </c>
      <c r="M128" s="45">
        <v>36</v>
      </c>
    </row>
    <row r="129" spans="1:13">
      <c r="A129" s="184"/>
      <c r="B129" s="42">
        <v>2001</v>
      </c>
      <c r="C129" s="43">
        <v>8500</v>
      </c>
      <c r="D129" s="43">
        <v>12300</v>
      </c>
      <c r="E129" s="43">
        <v>13700</v>
      </c>
      <c r="F129" s="43">
        <v>6300</v>
      </c>
      <c r="G129" s="43">
        <v>40700</v>
      </c>
      <c r="H129" s="43">
        <v>2400</v>
      </c>
      <c r="I129" s="43">
        <v>1600</v>
      </c>
      <c r="J129" s="43">
        <v>700</v>
      </c>
      <c r="K129" s="43">
        <v>800</v>
      </c>
      <c r="L129" s="43">
        <f>J129+K129</f>
        <v>1500</v>
      </c>
      <c r="M129" s="45">
        <v>39.299999999999997</v>
      </c>
    </row>
    <row r="130" spans="1:13">
      <c r="A130" s="184"/>
      <c r="B130" s="42">
        <v>2006</v>
      </c>
      <c r="C130" s="43">
        <v>8000</v>
      </c>
      <c r="D130" s="43">
        <v>12700</v>
      </c>
      <c r="E130" s="43">
        <v>15800</v>
      </c>
      <c r="F130" s="43">
        <v>7100</v>
      </c>
      <c r="G130" s="43">
        <v>43600</v>
      </c>
      <c r="H130" s="43">
        <v>2300</v>
      </c>
      <c r="I130" s="43">
        <v>1900</v>
      </c>
      <c r="J130" s="43">
        <v>400</v>
      </c>
      <c r="K130" s="43">
        <v>2400</v>
      </c>
      <c r="L130" s="43">
        <f t="shared" ref="L130:L137" si="11">J130+K130</f>
        <v>2800</v>
      </c>
      <c r="M130" s="45">
        <v>41.7</v>
      </c>
    </row>
    <row r="131" spans="1:13">
      <c r="A131" s="184"/>
      <c r="B131" s="42">
        <v>2013</v>
      </c>
      <c r="C131" s="43">
        <v>8100</v>
      </c>
      <c r="D131" s="43">
        <v>11600</v>
      </c>
      <c r="E131" s="43">
        <v>15900</v>
      </c>
      <c r="F131" s="43">
        <v>9100</v>
      </c>
      <c r="G131" s="43">
        <v>44700</v>
      </c>
      <c r="H131" s="43">
        <v>2700</v>
      </c>
      <c r="I131" s="43">
        <v>1900</v>
      </c>
      <c r="J131" s="43">
        <v>800</v>
      </c>
      <c r="K131" s="43">
        <v>-300</v>
      </c>
      <c r="L131" s="43">
        <f t="shared" si="11"/>
        <v>500</v>
      </c>
      <c r="M131" s="45">
        <v>44.6</v>
      </c>
    </row>
    <row r="132" spans="1:13">
      <c r="A132" s="184"/>
      <c r="B132" s="42">
        <v>2018</v>
      </c>
      <c r="C132" s="43">
        <v>8100</v>
      </c>
      <c r="D132" s="43">
        <v>11300</v>
      </c>
      <c r="E132" s="43">
        <v>15400</v>
      </c>
      <c r="F132" s="43">
        <v>10800</v>
      </c>
      <c r="G132" s="43">
        <v>45700</v>
      </c>
      <c r="H132" s="43">
        <v>2500</v>
      </c>
      <c r="I132" s="43">
        <v>2000</v>
      </c>
      <c r="J132" s="43">
        <v>500</v>
      </c>
      <c r="K132" s="43">
        <v>500</v>
      </c>
      <c r="L132" s="43">
        <f t="shared" si="11"/>
        <v>1000</v>
      </c>
      <c r="M132" s="45">
        <v>46.4</v>
      </c>
    </row>
    <row r="133" spans="1:13">
      <c r="A133" s="184"/>
      <c r="B133" s="42">
        <v>2023</v>
      </c>
      <c r="C133" s="43">
        <v>8100</v>
      </c>
      <c r="D133" s="43">
        <v>11300</v>
      </c>
      <c r="E133" s="43">
        <v>14700</v>
      </c>
      <c r="F133" s="43">
        <v>12400</v>
      </c>
      <c r="G133" s="43">
        <v>46400</v>
      </c>
      <c r="H133" s="43">
        <v>2400</v>
      </c>
      <c r="I133" s="43">
        <v>2200</v>
      </c>
      <c r="J133" s="43">
        <v>300</v>
      </c>
      <c r="K133" s="43">
        <v>500</v>
      </c>
      <c r="L133" s="43">
        <f t="shared" si="11"/>
        <v>800</v>
      </c>
      <c r="M133" s="45">
        <v>47.9</v>
      </c>
    </row>
    <row r="134" spans="1:13">
      <c r="A134" s="184"/>
      <c r="B134" s="42">
        <v>2028</v>
      </c>
      <c r="C134" s="43">
        <v>7700</v>
      </c>
      <c r="D134" s="43">
        <v>11400</v>
      </c>
      <c r="E134" s="43">
        <v>13800</v>
      </c>
      <c r="F134" s="43">
        <v>14100</v>
      </c>
      <c r="G134" s="43">
        <v>47000</v>
      </c>
      <c r="H134" s="43">
        <v>2400</v>
      </c>
      <c r="I134" s="43">
        <v>2400</v>
      </c>
      <c r="J134" s="43">
        <v>0</v>
      </c>
      <c r="K134" s="43">
        <v>500</v>
      </c>
      <c r="L134" s="43">
        <f t="shared" si="11"/>
        <v>500</v>
      </c>
      <c r="M134" s="45">
        <v>49</v>
      </c>
    </row>
    <row r="135" spans="1:13">
      <c r="A135" s="184"/>
      <c r="B135" s="42">
        <v>2033</v>
      </c>
      <c r="C135" s="43">
        <v>7600</v>
      </c>
      <c r="D135" s="43">
        <v>11000</v>
      </c>
      <c r="E135" s="43">
        <v>13400</v>
      </c>
      <c r="F135" s="43">
        <v>15200</v>
      </c>
      <c r="G135" s="43">
        <v>47200</v>
      </c>
      <c r="H135" s="43">
        <v>2300</v>
      </c>
      <c r="I135" s="43">
        <v>2600</v>
      </c>
      <c r="J135" s="43">
        <v>-300</v>
      </c>
      <c r="K135" s="43">
        <v>500</v>
      </c>
      <c r="L135" s="43">
        <f t="shared" si="11"/>
        <v>200</v>
      </c>
      <c r="M135" s="45">
        <v>49.7</v>
      </c>
    </row>
    <row r="136" spans="1:13">
      <c r="A136" s="184"/>
      <c r="B136" s="42">
        <v>2038</v>
      </c>
      <c r="C136" s="43">
        <v>7400</v>
      </c>
      <c r="D136" s="43">
        <v>10800</v>
      </c>
      <c r="E136" s="43">
        <v>13100</v>
      </c>
      <c r="F136" s="43">
        <v>15800</v>
      </c>
      <c r="G136" s="43">
        <v>47000</v>
      </c>
      <c r="H136" s="43">
        <v>2300</v>
      </c>
      <c r="I136" s="43">
        <v>2900</v>
      </c>
      <c r="J136" s="43">
        <v>-600</v>
      </c>
      <c r="K136" s="43">
        <v>500</v>
      </c>
      <c r="L136" s="43">
        <f t="shared" si="11"/>
        <v>-100</v>
      </c>
      <c r="M136" s="45">
        <v>50.3</v>
      </c>
    </row>
    <row r="137" spans="1:13">
      <c r="A137" s="184"/>
      <c r="B137" s="42">
        <v>2043</v>
      </c>
      <c r="C137" s="43">
        <v>7300</v>
      </c>
      <c r="D137" s="43">
        <v>10700</v>
      </c>
      <c r="E137" s="43">
        <v>12900</v>
      </c>
      <c r="F137" s="43">
        <v>15900</v>
      </c>
      <c r="G137" s="43">
        <v>46700</v>
      </c>
      <c r="H137" s="43">
        <v>2300</v>
      </c>
      <c r="I137" s="43">
        <v>3100</v>
      </c>
      <c r="J137" s="43">
        <v>-800</v>
      </c>
      <c r="K137" s="43">
        <v>500</v>
      </c>
      <c r="L137" s="43">
        <f t="shared" si="11"/>
        <v>-300</v>
      </c>
      <c r="M137" s="45">
        <v>51</v>
      </c>
    </row>
    <row r="138" spans="1:13" ht="5.0999999999999996" customHeight="1">
      <c r="A138" s="190"/>
      <c r="B138" s="191"/>
      <c r="C138" s="191"/>
      <c r="D138" s="191"/>
      <c r="E138" s="191"/>
      <c r="F138" s="191"/>
      <c r="G138" s="191"/>
      <c r="H138" s="191"/>
      <c r="I138" s="191"/>
      <c r="J138" s="191"/>
      <c r="K138" s="191"/>
      <c r="L138" s="191"/>
      <c r="M138" s="192"/>
    </row>
    <row r="139" spans="1:13">
      <c r="A139" s="184" t="s">
        <v>82</v>
      </c>
      <c r="B139" s="42">
        <v>1996</v>
      </c>
      <c r="C139" s="43">
        <v>7900</v>
      </c>
      <c r="D139" s="43">
        <v>11800</v>
      </c>
      <c r="E139" s="43">
        <v>9500</v>
      </c>
      <c r="F139" s="43">
        <v>4000</v>
      </c>
      <c r="G139" s="43">
        <v>33200</v>
      </c>
      <c r="H139" s="44" t="s">
        <v>38</v>
      </c>
      <c r="I139" s="44" t="s">
        <v>38</v>
      </c>
      <c r="J139" s="44" t="s">
        <v>38</v>
      </c>
      <c r="K139" s="44" t="s">
        <v>38</v>
      </c>
      <c r="L139" s="44" t="s">
        <v>142</v>
      </c>
      <c r="M139" s="45">
        <v>34.4</v>
      </c>
    </row>
    <row r="140" spans="1:13">
      <c r="A140" s="184"/>
      <c r="B140" s="42">
        <v>2001</v>
      </c>
      <c r="C140" s="43">
        <v>7000</v>
      </c>
      <c r="D140" s="43">
        <v>9500</v>
      </c>
      <c r="E140" s="43">
        <v>10400</v>
      </c>
      <c r="F140" s="43">
        <v>4100</v>
      </c>
      <c r="G140" s="43">
        <v>31100</v>
      </c>
      <c r="H140" s="43">
        <v>2100</v>
      </c>
      <c r="I140" s="43">
        <v>1400</v>
      </c>
      <c r="J140" s="43">
        <v>600</v>
      </c>
      <c r="K140" s="43">
        <v>-2800</v>
      </c>
      <c r="L140" s="43">
        <f>J140+K140</f>
        <v>-2200</v>
      </c>
      <c r="M140" s="45">
        <v>38</v>
      </c>
    </row>
    <row r="141" spans="1:13">
      <c r="A141" s="184"/>
      <c r="B141" s="42">
        <v>2006</v>
      </c>
      <c r="C141" s="43">
        <v>6500</v>
      </c>
      <c r="D141" s="43">
        <v>9400</v>
      </c>
      <c r="E141" s="43">
        <v>11700</v>
      </c>
      <c r="F141" s="43">
        <v>4500</v>
      </c>
      <c r="G141" s="43">
        <v>32100</v>
      </c>
      <c r="H141" s="43">
        <v>1800</v>
      </c>
      <c r="I141" s="43">
        <v>1300</v>
      </c>
      <c r="J141" s="43">
        <v>500</v>
      </c>
      <c r="K141" s="43">
        <v>600</v>
      </c>
      <c r="L141" s="43">
        <f t="shared" ref="L141:L148" si="12">J141+K141</f>
        <v>1100</v>
      </c>
      <c r="M141" s="45">
        <v>40.299999999999997</v>
      </c>
    </row>
    <row r="142" spans="1:13">
      <c r="A142" s="184"/>
      <c r="B142" s="42">
        <v>2013</v>
      </c>
      <c r="C142" s="43">
        <v>6300</v>
      </c>
      <c r="D142" s="43">
        <v>8900</v>
      </c>
      <c r="E142" s="43">
        <v>12400</v>
      </c>
      <c r="F142" s="43">
        <v>5300</v>
      </c>
      <c r="G142" s="43">
        <v>33000</v>
      </c>
      <c r="H142" s="43">
        <v>2100</v>
      </c>
      <c r="I142" s="43">
        <v>1300</v>
      </c>
      <c r="J142" s="43">
        <v>800</v>
      </c>
      <c r="K142" s="43">
        <v>-300</v>
      </c>
      <c r="L142" s="43">
        <f t="shared" si="12"/>
        <v>500</v>
      </c>
      <c r="M142" s="45">
        <v>42.6</v>
      </c>
    </row>
    <row r="143" spans="1:13">
      <c r="A143" s="184"/>
      <c r="B143" s="42">
        <v>2018</v>
      </c>
      <c r="C143" s="43">
        <v>6400</v>
      </c>
      <c r="D143" s="43">
        <v>9000</v>
      </c>
      <c r="E143" s="43">
        <v>12100</v>
      </c>
      <c r="F143" s="43">
        <v>6200</v>
      </c>
      <c r="G143" s="43">
        <v>33800</v>
      </c>
      <c r="H143" s="43">
        <v>2000</v>
      </c>
      <c r="I143" s="43">
        <v>1300</v>
      </c>
      <c r="J143" s="43">
        <v>700</v>
      </c>
      <c r="K143" s="43">
        <v>200</v>
      </c>
      <c r="L143" s="43">
        <f t="shared" si="12"/>
        <v>900</v>
      </c>
      <c r="M143" s="45">
        <v>43.9</v>
      </c>
    </row>
    <row r="144" spans="1:13">
      <c r="A144" s="184"/>
      <c r="B144" s="42">
        <v>2023</v>
      </c>
      <c r="C144" s="43">
        <v>6400</v>
      </c>
      <c r="D144" s="43">
        <v>9000</v>
      </c>
      <c r="E144" s="43">
        <v>11300</v>
      </c>
      <c r="F144" s="43">
        <v>7300</v>
      </c>
      <c r="G144" s="43">
        <v>34000</v>
      </c>
      <c r="H144" s="43">
        <v>2000</v>
      </c>
      <c r="I144" s="43">
        <v>1400</v>
      </c>
      <c r="J144" s="43">
        <v>600</v>
      </c>
      <c r="K144" s="43">
        <v>-300</v>
      </c>
      <c r="L144" s="43">
        <f t="shared" si="12"/>
        <v>300</v>
      </c>
      <c r="M144" s="45">
        <v>44.7</v>
      </c>
    </row>
    <row r="145" spans="1:14">
      <c r="A145" s="184"/>
      <c r="B145" s="42">
        <v>2028</v>
      </c>
      <c r="C145" s="43">
        <v>6100</v>
      </c>
      <c r="D145" s="43">
        <v>9000</v>
      </c>
      <c r="E145" s="43">
        <v>10400</v>
      </c>
      <c r="F145" s="43">
        <v>8700</v>
      </c>
      <c r="G145" s="43">
        <v>34100</v>
      </c>
      <c r="H145" s="43">
        <v>1900</v>
      </c>
      <c r="I145" s="43">
        <v>1500</v>
      </c>
      <c r="J145" s="43">
        <v>400</v>
      </c>
      <c r="K145" s="43">
        <v>-300</v>
      </c>
      <c r="L145" s="43">
        <f t="shared" si="12"/>
        <v>100</v>
      </c>
      <c r="M145" s="45">
        <v>45.2</v>
      </c>
    </row>
    <row r="146" spans="1:14">
      <c r="A146" s="184"/>
      <c r="B146" s="42">
        <v>2033</v>
      </c>
      <c r="C146" s="43">
        <v>5900</v>
      </c>
      <c r="D146" s="43">
        <v>8500</v>
      </c>
      <c r="E146" s="43">
        <v>10000</v>
      </c>
      <c r="F146" s="43">
        <v>9600</v>
      </c>
      <c r="G146" s="43">
        <v>34000</v>
      </c>
      <c r="H146" s="43">
        <v>1800</v>
      </c>
      <c r="I146" s="43">
        <v>1600</v>
      </c>
      <c r="J146" s="43">
        <v>200</v>
      </c>
      <c r="K146" s="43">
        <v>-300</v>
      </c>
      <c r="L146" s="43">
        <f t="shared" si="12"/>
        <v>-100</v>
      </c>
      <c r="M146" s="45">
        <v>45.9</v>
      </c>
    </row>
    <row r="147" spans="1:14">
      <c r="A147" s="184"/>
      <c r="B147" s="42">
        <v>2038</v>
      </c>
      <c r="C147" s="43">
        <v>5700</v>
      </c>
      <c r="D147" s="43">
        <v>8300</v>
      </c>
      <c r="E147" s="43">
        <v>9600</v>
      </c>
      <c r="F147" s="43">
        <v>10100</v>
      </c>
      <c r="G147" s="43">
        <v>33700</v>
      </c>
      <c r="H147" s="43">
        <v>1700</v>
      </c>
      <c r="I147" s="43">
        <v>1800</v>
      </c>
      <c r="J147" s="43">
        <v>-100</v>
      </c>
      <c r="K147" s="43">
        <v>-300</v>
      </c>
      <c r="L147" s="43">
        <f t="shared" si="12"/>
        <v>-400</v>
      </c>
      <c r="M147" s="45">
        <v>47</v>
      </c>
    </row>
    <row r="148" spans="1:14">
      <c r="A148" s="184"/>
      <c r="B148" s="42">
        <v>2043</v>
      </c>
      <c r="C148" s="43">
        <v>5500</v>
      </c>
      <c r="D148" s="43">
        <v>8200</v>
      </c>
      <c r="E148" s="43">
        <v>9500</v>
      </c>
      <c r="F148" s="43">
        <v>9900</v>
      </c>
      <c r="G148" s="43">
        <v>33200</v>
      </c>
      <c r="H148" s="43">
        <v>1700</v>
      </c>
      <c r="I148" s="43">
        <v>1900</v>
      </c>
      <c r="J148" s="43">
        <v>-200</v>
      </c>
      <c r="K148" s="43">
        <v>-300</v>
      </c>
      <c r="L148" s="43">
        <f t="shared" si="12"/>
        <v>-500</v>
      </c>
      <c r="M148" s="45">
        <v>47.8</v>
      </c>
    </row>
    <row r="149" spans="1:14" ht="5.0999999999999996" customHeight="1">
      <c r="A149" s="190"/>
      <c r="B149" s="191"/>
      <c r="C149" s="191"/>
      <c r="D149" s="191"/>
      <c r="E149" s="191"/>
      <c r="F149" s="191"/>
      <c r="G149" s="191"/>
      <c r="H149" s="191"/>
      <c r="I149" s="191"/>
      <c r="J149" s="191"/>
      <c r="K149" s="191"/>
      <c r="L149" s="191"/>
      <c r="M149" s="192"/>
    </row>
    <row r="150" spans="1:14">
      <c r="A150" s="193" t="s">
        <v>64</v>
      </c>
      <c r="B150" s="82">
        <v>1996</v>
      </c>
      <c r="C150" s="83">
        <v>97900</v>
      </c>
      <c r="D150" s="83">
        <v>184300</v>
      </c>
      <c r="E150" s="83">
        <v>134300</v>
      </c>
      <c r="F150" s="83">
        <v>64000</v>
      </c>
      <c r="G150" s="83">
        <v>480400</v>
      </c>
      <c r="H150" s="84" t="s">
        <v>38</v>
      </c>
      <c r="I150" s="84" t="s">
        <v>38</v>
      </c>
      <c r="J150" s="84" t="s">
        <v>38</v>
      </c>
      <c r="K150" s="84" t="s">
        <v>38</v>
      </c>
      <c r="L150" s="84" t="s">
        <v>142</v>
      </c>
      <c r="M150" s="85">
        <v>34.4</v>
      </c>
    </row>
    <row r="151" spans="1:14">
      <c r="A151" s="193"/>
      <c r="B151" s="82">
        <v>2001</v>
      </c>
      <c r="C151" s="83">
        <v>100100</v>
      </c>
      <c r="D151" s="83">
        <v>176100</v>
      </c>
      <c r="E151" s="83">
        <v>152800</v>
      </c>
      <c r="F151" s="83">
        <v>67700</v>
      </c>
      <c r="G151" s="83">
        <v>496700</v>
      </c>
      <c r="H151" s="83">
        <v>31000</v>
      </c>
      <c r="I151" s="83">
        <v>18900</v>
      </c>
      <c r="J151" s="83">
        <v>12100</v>
      </c>
      <c r="K151" s="83">
        <v>4100</v>
      </c>
      <c r="L151" s="83">
        <f>J151+K151</f>
        <v>16200</v>
      </c>
      <c r="M151" s="85">
        <v>36.4</v>
      </c>
    </row>
    <row r="152" spans="1:14">
      <c r="A152" s="193"/>
      <c r="B152" s="82">
        <v>2006</v>
      </c>
      <c r="C152" s="83">
        <v>104700</v>
      </c>
      <c r="D152" s="83">
        <v>185000</v>
      </c>
      <c r="E152" s="83">
        <v>175600</v>
      </c>
      <c r="F152" s="83">
        <v>74700</v>
      </c>
      <c r="G152" s="83">
        <v>540000</v>
      </c>
      <c r="H152" s="83">
        <v>31900</v>
      </c>
      <c r="I152" s="83">
        <v>19900</v>
      </c>
      <c r="J152" s="83">
        <v>12100</v>
      </c>
      <c r="K152" s="83">
        <v>31300</v>
      </c>
      <c r="L152" s="83">
        <f t="shared" ref="L152:L159" si="13">J152+K152</f>
        <v>43400</v>
      </c>
      <c r="M152" s="85">
        <v>37.6</v>
      </c>
    </row>
    <row r="153" spans="1:14">
      <c r="A153" s="193"/>
      <c r="B153" s="82">
        <v>2013</v>
      </c>
      <c r="C153" s="83">
        <v>105700</v>
      </c>
      <c r="D153" s="83">
        <v>179700</v>
      </c>
      <c r="E153" s="83">
        <v>191700</v>
      </c>
      <c r="F153" s="83">
        <v>85800</v>
      </c>
      <c r="G153" s="83">
        <v>562900</v>
      </c>
      <c r="H153" s="83">
        <v>34800</v>
      </c>
      <c r="I153" s="83">
        <v>21300</v>
      </c>
      <c r="J153" s="83">
        <v>13500</v>
      </c>
      <c r="K153" s="83">
        <v>-4400</v>
      </c>
      <c r="L153" s="83">
        <f t="shared" si="13"/>
        <v>9100</v>
      </c>
      <c r="M153" s="85">
        <v>39.4</v>
      </c>
    </row>
    <row r="154" spans="1:14">
      <c r="A154" s="193"/>
      <c r="B154" s="82">
        <v>2018</v>
      </c>
      <c r="C154" s="83">
        <v>110800</v>
      </c>
      <c r="D154" s="83">
        <v>197700</v>
      </c>
      <c r="E154" s="83">
        <v>199900</v>
      </c>
      <c r="F154" s="83">
        <v>103600</v>
      </c>
      <c r="G154" s="83">
        <v>611900</v>
      </c>
      <c r="H154" s="83">
        <v>33300</v>
      </c>
      <c r="I154" s="83">
        <v>21500</v>
      </c>
      <c r="J154" s="83">
        <v>11800</v>
      </c>
      <c r="K154" s="83">
        <v>37200</v>
      </c>
      <c r="L154" s="83">
        <f t="shared" si="13"/>
        <v>49000</v>
      </c>
      <c r="M154" s="85">
        <v>39.700000000000003</v>
      </c>
    </row>
    <row r="155" spans="1:14">
      <c r="A155" s="193"/>
      <c r="B155" s="82">
        <v>2023</v>
      </c>
      <c r="C155" s="83">
        <v>111800</v>
      </c>
      <c r="D155" s="83">
        <v>205700</v>
      </c>
      <c r="E155" s="83">
        <v>199400</v>
      </c>
      <c r="F155" s="83">
        <v>122000</v>
      </c>
      <c r="G155" s="83">
        <v>638900</v>
      </c>
      <c r="H155" s="83">
        <v>34600</v>
      </c>
      <c r="I155" s="83">
        <v>22800</v>
      </c>
      <c r="J155" s="83">
        <v>11800</v>
      </c>
      <c r="K155" s="83">
        <v>15200</v>
      </c>
      <c r="L155" s="83">
        <f t="shared" si="13"/>
        <v>27000</v>
      </c>
      <c r="M155" s="85">
        <v>40.299999999999997</v>
      </c>
    </row>
    <row r="156" spans="1:14">
      <c r="A156" s="193"/>
      <c r="B156" s="82">
        <v>2028</v>
      </c>
      <c r="C156" s="83">
        <v>111000</v>
      </c>
      <c r="D156" s="83">
        <v>212200</v>
      </c>
      <c r="E156" s="83">
        <v>198400</v>
      </c>
      <c r="F156" s="83">
        <v>143500</v>
      </c>
      <c r="G156" s="83">
        <v>665000</v>
      </c>
      <c r="H156" s="83">
        <v>35200</v>
      </c>
      <c r="I156" s="83">
        <v>24300</v>
      </c>
      <c r="J156" s="83">
        <v>10900</v>
      </c>
      <c r="K156" s="83">
        <v>15200</v>
      </c>
      <c r="L156" s="83">
        <f t="shared" si="13"/>
        <v>26100</v>
      </c>
      <c r="M156" s="85">
        <v>41.1</v>
      </c>
    </row>
    <row r="157" spans="1:14">
      <c r="A157" s="193"/>
      <c r="B157" s="82">
        <v>2033</v>
      </c>
      <c r="C157" s="83">
        <v>112500</v>
      </c>
      <c r="D157" s="83">
        <v>211000</v>
      </c>
      <c r="E157" s="83">
        <v>203500</v>
      </c>
      <c r="F157" s="83">
        <v>162000</v>
      </c>
      <c r="G157" s="83">
        <v>689000</v>
      </c>
      <c r="H157" s="83">
        <v>35400</v>
      </c>
      <c r="I157" s="83">
        <v>26600</v>
      </c>
      <c r="J157" s="83">
        <v>8800</v>
      </c>
      <c r="K157" s="83">
        <v>15200</v>
      </c>
      <c r="L157" s="83">
        <f t="shared" si="13"/>
        <v>24000</v>
      </c>
      <c r="M157" s="85">
        <v>42.3</v>
      </c>
    </row>
    <row r="158" spans="1:14">
      <c r="A158" s="193"/>
      <c r="B158" s="82">
        <v>2038</v>
      </c>
      <c r="C158" s="83">
        <v>113600</v>
      </c>
      <c r="D158" s="83">
        <v>211800</v>
      </c>
      <c r="E158" s="83">
        <v>206600</v>
      </c>
      <c r="F158" s="83">
        <v>178300</v>
      </c>
      <c r="G158" s="83">
        <v>710300</v>
      </c>
      <c r="H158" s="83">
        <v>35700</v>
      </c>
      <c r="I158" s="83">
        <v>29600</v>
      </c>
      <c r="J158" s="83">
        <v>6100</v>
      </c>
      <c r="K158" s="83">
        <v>15200</v>
      </c>
      <c r="L158" s="83">
        <f t="shared" si="13"/>
        <v>21300</v>
      </c>
      <c r="M158" s="85">
        <v>43.3</v>
      </c>
    </row>
    <row r="159" spans="1:14">
      <c r="A159" s="193"/>
      <c r="B159" s="82">
        <v>2043</v>
      </c>
      <c r="C159" s="83">
        <v>114800</v>
      </c>
      <c r="D159" s="83">
        <v>214400</v>
      </c>
      <c r="E159" s="83">
        <v>213700</v>
      </c>
      <c r="F159" s="83">
        <v>186200</v>
      </c>
      <c r="G159" s="83">
        <v>729200</v>
      </c>
      <c r="H159" s="83">
        <v>36400</v>
      </c>
      <c r="I159" s="83">
        <v>32700</v>
      </c>
      <c r="J159" s="83">
        <v>3600</v>
      </c>
      <c r="K159" s="83">
        <v>15200</v>
      </c>
      <c r="L159" s="83">
        <f t="shared" si="13"/>
        <v>18800</v>
      </c>
      <c r="M159" s="85">
        <v>44</v>
      </c>
      <c r="N159" s="111"/>
    </row>
    <row r="160" spans="1:14" ht="5.0999999999999996" customHeight="1">
      <c r="A160" s="190"/>
      <c r="B160" s="191"/>
      <c r="C160" s="191"/>
      <c r="D160" s="191"/>
      <c r="E160" s="191"/>
      <c r="F160" s="191"/>
      <c r="G160" s="191"/>
      <c r="H160" s="191"/>
      <c r="I160" s="191"/>
      <c r="J160" s="191"/>
      <c r="K160" s="191"/>
      <c r="L160" s="191"/>
      <c r="M160" s="192"/>
    </row>
    <row r="161" spans="1:13">
      <c r="A161" s="184" t="s">
        <v>83</v>
      </c>
      <c r="B161" s="42">
        <v>1996</v>
      </c>
      <c r="C161" s="43">
        <v>37400</v>
      </c>
      <c r="D161" s="43">
        <v>76000</v>
      </c>
      <c r="E161" s="43">
        <v>50900</v>
      </c>
      <c r="F161" s="43">
        <v>25000</v>
      </c>
      <c r="G161" s="43">
        <v>189300</v>
      </c>
      <c r="H161" s="44" t="s">
        <v>38</v>
      </c>
      <c r="I161" s="44" t="s">
        <v>38</v>
      </c>
      <c r="J161" s="44" t="s">
        <v>38</v>
      </c>
      <c r="K161" s="44" t="s">
        <v>38</v>
      </c>
      <c r="L161" s="44" t="s">
        <v>142</v>
      </c>
      <c r="M161" s="45">
        <v>33.5</v>
      </c>
    </row>
    <row r="162" spans="1:13">
      <c r="A162" s="184"/>
      <c r="B162" s="42">
        <v>2001</v>
      </c>
      <c r="C162" s="43">
        <v>35500</v>
      </c>
      <c r="D162" s="43">
        <v>70300</v>
      </c>
      <c r="E162" s="43">
        <v>56800</v>
      </c>
      <c r="F162" s="43">
        <v>25800</v>
      </c>
      <c r="G162" s="43">
        <v>188300</v>
      </c>
      <c r="H162" s="43">
        <v>10900</v>
      </c>
      <c r="I162" s="43">
        <v>7700</v>
      </c>
      <c r="J162" s="43">
        <v>3100</v>
      </c>
      <c r="K162" s="43">
        <v>-4100</v>
      </c>
      <c r="L162" s="43">
        <f>J162+K162</f>
        <v>-1000</v>
      </c>
      <c r="M162" s="45">
        <v>35.799999999999997</v>
      </c>
    </row>
    <row r="163" spans="1:13">
      <c r="A163" s="184"/>
      <c r="B163" s="42">
        <v>2006</v>
      </c>
      <c r="C163" s="43">
        <v>34800</v>
      </c>
      <c r="D163" s="43">
        <v>73800</v>
      </c>
      <c r="E163" s="43">
        <v>63600</v>
      </c>
      <c r="F163" s="43">
        <v>27500</v>
      </c>
      <c r="G163" s="43">
        <v>199800</v>
      </c>
      <c r="H163" s="43">
        <v>10600</v>
      </c>
      <c r="I163" s="43">
        <v>7600</v>
      </c>
      <c r="J163" s="43">
        <v>3000</v>
      </c>
      <c r="K163" s="43">
        <v>8500</v>
      </c>
      <c r="L163" s="43">
        <f t="shared" ref="L163:L170" si="14">J163+K163</f>
        <v>11500</v>
      </c>
      <c r="M163" s="45">
        <v>36.799999999999997</v>
      </c>
    </row>
    <row r="164" spans="1:13">
      <c r="A164" s="184"/>
      <c r="B164" s="42">
        <v>2013</v>
      </c>
      <c r="C164" s="43">
        <v>36100</v>
      </c>
      <c r="D164" s="43">
        <v>71600</v>
      </c>
      <c r="E164" s="43">
        <v>68600</v>
      </c>
      <c r="F164" s="43">
        <v>32400</v>
      </c>
      <c r="G164" s="43">
        <v>208800</v>
      </c>
      <c r="H164" s="43">
        <v>11700</v>
      </c>
      <c r="I164" s="43">
        <v>7800</v>
      </c>
      <c r="J164" s="43">
        <v>3900</v>
      </c>
      <c r="K164" s="43">
        <v>2700</v>
      </c>
      <c r="L164" s="43">
        <f t="shared" si="14"/>
        <v>6600</v>
      </c>
      <c r="M164" s="45">
        <v>38.700000000000003</v>
      </c>
    </row>
    <row r="165" spans="1:13">
      <c r="A165" s="184"/>
      <c r="B165" s="42">
        <v>2018</v>
      </c>
      <c r="C165" s="43">
        <v>36600</v>
      </c>
      <c r="D165" s="43">
        <v>74400</v>
      </c>
      <c r="E165" s="43">
        <v>68900</v>
      </c>
      <c r="F165" s="43">
        <v>38100</v>
      </c>
      <c r="G165" s="43">
        <v>218000</v>
      </c>
      <c r="H165" s="43">
        <v>11200</v>
      </c>
      <c r="I165" s="43">
        <v>7900</v>
      </c>
      <c r="J165" s="43">
        <v>3300</v>
      </c>
      <c r="K165" s="43">
        <v>5900</v>
      </c>
      <c r="L165" s="43">
        <f t="shared" si="14"/>
        <v>9200</v>
      </c>
      <c r="M165" s="45">
        <v>39.200000000000003</v>
      </c>
    </row>
    <row r="166" spans="1:13">
      <c r="A166" s="184"/>
      <c r="B166" s="42">
        <v>2023</v>
      </c>
      <c r="C166" s="43">
        <v>36700</v>
      </c>
      <c r="D166" s="43">
        <v>75200</v>
      </c>
      <c r="E166" s="43">
        <v>67400</v>
      </c>
      <c r="F166" s="43">
        <v>44600</v>
      </c>
      <c r="G166" s="43">
        <v>223800</v>
      </c>
      <c r="H166" s="43">
        <v>11100</v>
      </c>
      <c r="I166" s="43">
        <v>8200</v>
      </c>
      <c r="J166" s="43">
        <v>2900</v>
      </c>
      <c r="K166" s="43">
        <v>2900</v>
      </c>
      <c r="L166" s="43">
        <f t="shared" si="14"/>
        <v>5800</v>
      </c>
      <c r="M166" s="45">
        <v>40</v>
      </c>
    </row>
    <row r="167" spans="1:13">
      <c r="A167" s="184"/>
      <c r="B167" s="42">
        <v>2028</v>
      </c>
      <c r="C167" s="43">
        <v>35800</v>
      </c>
      <c r="D167" s="43">
        <v>76700</v>
      </c>
      <c r="E167" s="43">
        <v>64700</v>
      </c>
      <c r="F167" s="43">
        <v>51900</v>
      </c>
      <c r="G167" s="43">
        <v>229100</v>
      </c>
      <c r="H167" s="43">
        <v>11100</v>
      </c>
      <c r="I167" s="43">
        <v>8700</v>
      </c>
      <c r="J167" s="43">
        <v>2400</v>
      </c>
      <c r="K167" s="43">
        <v>2900</v>
      </c>
      <c r="L167" s="43">
        <f t="shared" si="14"/>
        <v>5300</v>
      </c>
      <c r="M167" s="45">
        <v>40.799999999999997</v>
      </c>
    </row>
    <row r="168" spans="1:13">
      <c r="A168" s="184"/>
      <c r="B168" s="42">
        <v>2033</v>
      </c>
      <c r="C168" s="43">
        <v>35700</v>
      </c>
      <c r="D168" s="43">
        <v>76500</v>
      </c>
      <c r="E168" s="43">
        <v>64200</v>
      </c>
      <c r="F168" s="43">
        <v>57300</v>
      </c>
      <c r="G168" s="43">
        <v>233600</v>
      </c>
      <c r="H168" s="43">
        <v>11000</v>
      </c>
      <c r="I168" s="43">
        <v>9400</v>
      </c>
      <c r="J168" s="43">
        <v>1600</v>
      </c>
      <c r="K168" s="43">
        <v>2900</v>
      </c>
      <c r="L168" s="43">
        <f t="shared" si="14"/>
        <v>4500</v>
      </c>
      <c r="M168" s="45">
        <v>41.7</v>
      </c>
    </row>
    <row r="169" spans="1:13">
      <c r="A169" s="184"/>
      <c r="B169" s="42">
        <v>2038</v>
      </c>
      <c r="C169" s="43">
        <v>35500</v>
      </c>
      <c r="D169" s="43">
        <v>76200</v>
      </c>
      <c r="E169" s="43">
        <v>63500</v>
      </c>
      <c r="F169" s="43">
        <v>61900</v>
      </c>
      <c r="G169" s="43">
        <v>237100</v>
      </c>
      <c r="H169" s="43">
        <v>11000</v>
      </c>
      <c r="I169" s="43">
        <v>10400</v>
      </c>
      <c r="J169" s="43">
        <v>600</v>
      </c>
      <c r="K169" s="43">
        <v>2900</v>
      </c>
      <c r="L169" s="43">
        <f t="shared" si="14"/>
        <v>3500</v>
      </c>
      <c r="M169" s="45">
        <v>42.5</v>
      </c>
    </row>
    <row r="170" spans="1:13">
      <c r="A170" s="184"/>
      <c r="B170" s="42">
        <v>2043</v>
      </c>
      <c r="C170" s="43">
        <v>35500</v>
      </c>
      <c r="D170" s="43">
        <v>76300</v>
      </c>
      <c r="E170" s="43">
        <v>64100</v>
      </c>
      <c r="F170" s="43">
        <v>63800</v>
      </c>
      <c r="G170" s="43">
        <v>239800</v>
      </c>
      <c r="H170" s="43">
        <v>11100</v>
      </c>
      <c r="I170" s="43">
        <v>11400</v>
      </c>
      <c r="J170" s="43">
        <v>-300</v>
      </c>
      <c r="K170" s="43">
        <v>2900</v>
      </c>
      <c r="L170" s="43">
        <f t="shared" si="14"/>
        <v>2600</v>
      </c>
      <c r="M170" s="45">
        <v>43.1</v>
      </c>
    </row>
    <row r="171" spans="1:13" ht="5.0999999999999996" customHeight="1">
      <c r="A171" s="190"/>
      <c r="B171" s="191"/>
      <c r="C171" s="191"/>
      <c r="D171" s="191"/>
      <c r="E171" s="191"/>
      <c r="F171" s="191"/>
      <c r="G171" s="191"/>
      <c r="H171" s="191"/>
      <c r="I171" s="191"/>
      <c r="J171" s="191"/>
      <c r="K171" s="191"/>
      <c r="L171" s="191"/>
      <c r="M171" s="192"/>
    </row>
    <row r="172" spans="1:13">
      <c r="A172" s="184" t="s">
        <v>84</v>
      </c>
      <c r="B172" s="42">
        <v>1996</v>
      </c>
      <c r="C172" s="43">
        <v>23600</v>
      </c>
      <c r="D172" s="43">
        <v>36300</v>
      </c>
      <c r="E172" s="43">
        <v>27500</v>
      </c>
      <c r="F172" s="43">
        <v>11600</v>
      </c>
      <c r="G172" s="43">
        <v>99000</v>
      </c>
      <c r="H172" s="44" t="s">
        <v>38</v>
      </c>
      <c r="I172" s="44" t="s">
        <v>38</v>
      </c>
      <c r="J172" s="44" t="s">
        <v>38</v>
      </c>
      <c r="K172" s="44" t="s">
        <v>38</v>
      </c>
      <c r="L172" s="44" t="s">
        <v>142</v>
      </c>
      <c r="M172" s="45">
        <v>33.6</v>
      </c>
    </row>
    <row r="173" spans="1:13">
      <c r="A173" s="184"/>
      <c r="B173" s="42">
        <v>2001</v>
      </c>
      <c r="C173" s="43">
        <v>21100</v>
      </c>
      <c r="D173" s="43">
        <v>30800</v>
      </c>
      <c r="E173" s="43">
        <v>29200</v>
      </c>
      <c r="F173" s="43">
        <v>12200</v>
      </c>
      <c r="G173" s="43">
        <v>93300</v>
      </c>
      <c r="H173" s="43">
        <v>6400</v>
      </c>
      <c r="I173" s="43">
        <v>3900</v>
      </c>
      <c r="J173" s="43">
        <v>2500</v>
      </c>
      <c r="K173" s="43">
        <v>-8200</v>
      </c>
      <c r="L173" s="43">
        <f>J173+K173</f>
        <v>-5700</v>
      </c>
      <c r="M173" s="45">
        <v>36.5</v>
      </c>
    </row>
    <row r="174" spans="1:13">
      <c r="A174" s="184"/>
      <c r="B174" s="42">
        <v>2006</v>
      </c>
      <c r="C174" s="43">
        <v>19600</v>
      </c>
      <c r="D174" s="43">
        <v>29600</v>
      </c>
      <c r="E174" s="43">
        <v>31000</v>
      </c>
      <c r="F174" s="43">
        <v>13000</v>
      </c>
      <c r="G174" s="43">
        <v>93200</v>
      </c>
      <c r="H174" s="43">
        <v>6100</v>
      </c>
      <c r="I174" s="43">
        <v>4000</v>
      </c>
      <c r="J174" s="43">
        <v>2100</v>
      </c>
      <c r="K174" s="43">
        <v>-2200</v>
      </c>
      <c r="L174" s="43">
        <f t="shared" ref="L174:L181" si="15">J174+K174</f>
        <v>-100</v>
      </c>
      <c r="M174" s="45">
        <v>38</v>
      </c>
    </row>
    <row r="175" spans="1:13">
      <c r="A175" s="184"/>
      <c r="B175" s="42">
        <v>2013</v>
      </c>
      <c r="C175" s="43">
        <v>19800</v>
      </c>
      <c r="D175" s="43">
        <v>29100</v>
      </c>
      <c r="E175" s="43">
        <v>32200</v>
      </c>
      <c r="F175" s="43">
        <v>14900</v>
      </c>
      <c r="G175" s="43">
        <v>96000</v>
      </c>
      <c r="H175" s="43">
        <v>6600</v>
      </c>
      <c r="I175" s="43">
        <v>3900</v>
      </c>
      <c r="J175" s="43">
        <v>2700</v>
      </c>
      <c r="K175" s="43">
        <v>0</v>
      </c>
      <c r="L175" s="43">
        <f t="shared" si="15"/>
        <v>2700</v>
      </c>
      <c r="M175" s="45">
        <v>39.200000000000003</v>
      </c>
    </row>
    <row r="176" spans="1:13">
      <c r="A176" s="184"/>
      <c r="B176" s="42">
        <v>2018</v>
      </c>
      <c r="C176" s="43">
        <v>19700</v>
      </c>
      <c r="D176" s="43">
        <v>29800</v>
      </c>
      <c r="E176" s="43">
        <v>31800</v>
      </c>
      <c r="F176" s="43">
        <v>17100</v>
      </c>
      <c r="G176" s="43">
        <v>98400</v>
      </c>
      <c r="H176" s="43">
        <v>6200</v>
      </c>
      <c r="I176" s="43">
        <v>4000</v>
      </c>
      <c r="J176" s="43">
        <v>2200</v>
      </c>
      <c r="K176" s="43">
        <v>200</v>
      </c>
      <c r="L176" s="43">
        <f t="shared" si="15"/>
        <v>2400</v>
      </c>
      <c r="M176" s="45">
        <v>39.700000000000003</v>
      </c>
    </row>
    <row r="177" spans="1:13">
      <c r="A177" s="184"/>
      <c r="B177" s="42">
        <v>2023</v>
      </c>
      <c r="C177" s="43">
        <v>19300</v>
      </c>
      <c r="D177" s="43">
        <v>29800</v>
      </c>
      <c r="E177" s="43">
        <v>30200</v>
      </c>
      <c r="F177" s="43">
        <v>19700</v>
      </c>
      <c r="G177" s="43">
        <v>98900</v>
      </c>
      <c r="H177" s="43">
        <v>6200</v>
      </c>
      <c r="I177" s="43">
        <v>4100</v>
      </c>
      <c r="J177" s="43">
        <v>2100</v>
      </c>
      <c r="K177" s="43">
        <v>-1500</v>
      </c>
      <c r="L177" s="43">
        <f t="shared" si="15"/>
        <v>600</v>
      </c>
      <c r="M177" s="45">
        <v>40.4</v>
      </c>
    </row>
    <row r="178" spans="1:13">
      <c r="A178" s="184"/>
      <c r="B178" s="42">
        <v>2028</v>
      </c>
      <c r="C178" s="43">
        <v>18500</v>
      </c>
      <c r="D178" s="43">
        <v>29500</v>
      </c>
      <c r="E178" s="43">
        <v>28400</v>
      </c>
      <c r="F178" s="43">
        <v>22700</v>
      </c>
      <c r="G178" s="43">
        <v>99200</v>
      </c>
      <c r="H178" s="43">
        <v>6000</v>
      </c>
      <c r="I178" s="43">
        <v>4300</v>
      </c>
      <c r="J178" s="43">
        <v>1700</v>
      </c>
      <c r="K178" s="43">
        <v>-1500</v>
      </c>
      <c r="L178" s="43">
        <f t="shared" si="15"/>
        <v>200</v>
      </c>
      <c r="M178" s="45">
        <v>41.3</v>
      </c>
    </row>
    <row r="179" spans="1:13">
      <c r="A179" s="184"/>
      <c r="B179" s="42">
        <v>2033</v>
      </c>
      <c r="C179" s="43">
        <v>18100</v>
      </c>
      <c r="D179" s="43">
        <v>28000</v>
      </c>
      <c r="E179" s="43">
        <v>28100</v>
      </c>
      <c r="F179" s="43">
        <v>24700</v>
      </c>
      <c r="G179" s="43">
        <v>98900</v>
      </c>
      <c r="H179" s="43">
        <v>5800</v>
      </c>
      <c r="I179" s="43">
        <v>4600</v>
      </c>
      <c r="J179" s="43">
        <v>1200</v>
      </c>
      <c r="K179" s="43">
        <v>-1500</v>
      </c>
      <c r="L179" s="43">
        <f t="shared" si="15"/>
        <v>-300</v>
      </c>
      <c r="M179" s="45">
        <v>42.5</v>
      </c>
    </row>
    <row r="180" spans="1:13">
      <c r="A180" s="184"/>
      <c r="B180" s="42">
        <v>2038</v>
      </c>
      <c r="C180" s="43">
        <v>17500</v>
      </c>
      <c r="D180" s="43">
        <v>27200</v>
      </c>
      <c r="E180" s="43">
        <v>27600</v>
      </c>
      <c r="F180" s="43">
        <v>25700</v>
      </c>
      <c r="G180" s="43">
        <v>98000</v>
      </c>
      <c r="H180" s="43">
        <v>5600</v>
      </c>
      <c r="I180" s="43">
        <v>4900</v>
      </c>
      <c r="J180" s="43">
        <v>700</v>
      </c>
      <c r="K180" s="43">
        <v>-1500</v>
      </c>
      <c r="L180" s="43">
        <f t="shared" si="15"/>
        <v>-800</v>
      </c>
      <c r="M180" s="45">
        <v>43.6</v>
      </c>
    </row>
    <row r="181" spans="1:13">
      <c r="A181" s="184"/>
      <c r="B181" s="42">
        <v>2043</v>
      </c>
      <c r="C181" s="43">
        <v>17000</v>
      </c>
      <c r="D181" s="43">
        <v>26700</v>
      </c>
      <c r="E181" s="43">
        <v>27300</v>
      </c>
      <c r="F181" s="43">
        <v>25700</v>
      </c>
      <c r="G181" s="43">
        <v>96800</v>
      </c>
      <c r="H181" s="43">
        <v>5500</v>
      </c>
      <c r="I181" s="43">
        <v>5300</v>
      </c>
      <c r="J181" s="43">
        <v>200</v>
      </c>
      <c r="K181" s="43">
        <v>-1500</v>
      </c>
      <c r="L181" s="43">
        <f t="shared" si="15"/>
        <v>-1300</v>
      </c>
      <c r="M181" s="45">
        <v>44.2</v>
      </c>
    </row>
    <row r="182" spans="1:13" ht="5.0999999999999996" customHeight="1">
      <c r="A182" s="190"/>
      <c r="B182" s="191"/>
      <c r="C182" s="191"/>
      <c r="D182" s="191"/>
      <c r="E182" s="191"/>
      <c r="F182" s="191"/>
      <c r="G182" s="191"/>
      <c r="H182" s="191"/>
      <c r="I182" s="191"/>
      <c r="J182" s="191"/>
      <c r="K182" s="191"/>
      <c r="L182" s="191"/>
      <c r="M182" s="192"/>
    </row>
    <row r="183" spans="1:13">
      <c r="A183" s="189" t="s">
        <v>109</v>
      </c>
      <c r="B183" s="42">
        <v>1996</v>
      </c>
      <c r="C183" s="43">
        <v>666300</v>
      </c>
      <c r="D183" s="43">
        <v>1083200</v>
      </c>
      <c r="E183" s="43">
        <v>751300</v>
      </c>
      <c r="F183" s="43">
        <v>309200</v>
      </c>
      <c r="G183" s="43">
        <v>2810100</v>
      </c>
      <c r="H183" s="44" t="s">
        <v>38</v>
      </c>
      <c r="I183" s="44" t="s">
        <v>38</v>
      </c>
      <c r="J183" s="44" t="s">
        <v>38</v>
      </c>
      <c r="K183" s="44" t="s">
        <v>38</v>
      </c>
      <c r="L183" s="44" t="s">
        <v>142</v>
      </c>
      <c r="M183" s="45">
        <v>32.4</v>
      </c>
    </row>
    <row r="184" spans="1:13">
      <c r="A184" s="189"/>
      <c r="B184" s="42">
        <v>2001</v>
      </c>
      <c r="C184" s="43">
        <v>686300</v>
      </c>
      <c r="D184" s="43">
        <v>1061900</v>
      </c>
      <c r="E184" s="43">
        <v>863200</v>
      </c>
      <c r="F184" s="43">
        <v>332900</v>
      </c>
      <c r="G184" s="43">
        <v>2944300</v>
      </c>
      <c r="H184" s="43">
        <v>225900</v>
      </c>
      <c r="I184" s="43">
        <v>99700</v>
      </c>
      <c r="J184" s="43">
        <v>126200</v>
      </c>
      <c r="K184" s="43">
        <v>8000</v>
      </c>
      <c r="L184" s="43">
        <f>J184+K184</f>
        <v>134200</v>
      </c>
      <c r="M184" s="45">
        <v>34.1</v>
      </c>
    </row>
    <row r="185" spans="1:13">
      <c r="A185" s="189"/>
      <c r="B185" s="42">
        <v>2006</v>
      </c>
      <c r="C185" s="43">
        <v>696400</v>
      </c>
      <c r="D185" s="43">
        <v>1125900</v>
      </c>
      <c r="E185" s="43">
        <v>990700</v>
      </c>
      <c r="F185" s="43">
        <v>372200</v>
      </c>
      <c r="G185" s="43">
        <v>3185100</v>
      </c>
      <c r="H185" s="43">
        <v>225000</v>
      </c>
      <c r="I185" s="43">
        <v>101700</v>
      </c>
      <c r="J185" s="43">
        <v>123300</v>
      </c>
      <c r="K185" s="43">
        <v>117500</v>
      </c>
      <c r="L185" s="43">
        <f t="shared" ref="L185:L192" si="16">J185+K185</f>
        <v>240800</v>
      </c>
      <c r="M185" s="45">
        <v>35.200000000000003</v>
      </c>
    </row>
    <row r="186" spans="1:13">
      <c r="A186" s="189"/>
      <c r="B186" s="42">
        <v>2013</v>
      </c>
      <c r="C186" s="43">
        <v>713700</v>
      </c>
      <c r="D186" s="43">
        <v>1126000</v>
      </c>
      <c r="E186" s="43">
        <v>1097700</v>
      </c>
      <c r="F186" s="43">
        <v>461300</v>
      </c>
      <c r="G186" s="43">
        <v>3398700</v>
      </c>
      <c r="H186" s="43">
        <v>247200</v>
      </c>
      <c r="I186" s="43">
        <v>107100</v>
      </c>
      <c r="J186" s="43">
        <v>140000</v>
      </c>
      <c r="K186" s="43">
        <v>17000</v>
      </c>
      <c r="L186" s="43">
        <f t="shared" si="16"/>
        <v>157000</v>
      </c>
      <c r="M186" s="45">
        <v>36.700000000000003</v>
      </c>
    </row>
    <row r="187" spans="1:13">
      <c r="A187" s="189"/>
      <c r="B187" s="42">
        <v>2018</v>
      </c>
      <c r="C187" s="43">
        <v>721000</v>
      </c>
      <c r="D187" s="43">
        <v>1228500</v>
      </c>
      <c r="E187" s="43">
        <v>1126000</v>
      </c>
      <c r="F187" s="43">
        <v>552400</v>
      </c>
      <c r="G187" s="43">
        <v>3627900</v>
      </c>
      <c r="H187" s="43">
        <v>238700</v>
      </c>
      <c r="I187" s="43">
        <v>111500</v>
      </c>
      <c r="J187" s="43">
        <v>127300</v>
      </c>
      <c r="K187" s="43">
        <v>102000</v>
      </c>
      <c r="L187" s="43">
        <f t="shared" si="16"/>
        <v>229300</v>
      </c>
      <c r="M187" s="45">
        <v>36.9</v>
      </c>
    </row>
    <row r="188" spans="1:13">
      <c r="A188" s="189"/>
      <c r="B188" s="42">
        <v>2023</v>
      </c>
      <c r="C188" s="43">
        <v>727900</v>
      </c>
      <c r="D188" s="43">
        <v>1287400</v>
      </c>
      <c r="E188" s="43">
        <v>1132200</v>
      </c>
      <c r="F188" s="43">
        <v>653500</v>
      </c>
      <c r="G188" s="43">
        <v>3801000</v>
      </c>
      <c r="H188" s="43">
        <v>250700</v>
      </c>
      <c r="I188" s="43">
        <v>118800</v>
      </c>
      <c r="J188" s="43">
        <v>131800</v>
      </c>
      <c r="K188" s="43">
        <v>41200</v>
      </c>
      <c r="L188" s="43">
        <f t="shared" si="16"/>
        <v>173000</v>
      </c>
      <c r="M188" s="45">
        <v>37.700000000000003</v>
      </c>
    </row>
    <row r="189" spans="1:13">
      <c r="A189" s="189"/>
      <c r="B189" s="42">
        <v>2028</v>
      </c>
      <c r="C189" s="43">
        <v>732000</v>
      </c>
      <c r="D189" s="43">
        <v>1331400</v>
      </c>
      <c r="E189" s="43">
        <v>1136600</v>
      </c>
      <c r="F189" s="43">
        <v>770500</v>
      </c>
      <c r="G189" s="43">
        <v>3970500</v>
      </c>
      <c r="H189" s="43">
        <v>257100</v>
      </c>
      <c r="I189" s="43">
        <v>128700</v>
      </c>
      <c r="J189" s="43">
        <v>128300</v>
      </c>
      <c r="K189" s="43">
        <v>41200</v>
      </c>
      <c r="L189" s="43">
        <f t="shared" si="16"/>
        <v>169500</v>
      </c>
      <c r="M189" s="45">
        <v>38.700000000000003</v>
      </c>
    </row>
    <row r="190" spans="1:13">
      <c r="A190" s="189"/>
      <c r="B190" s="42">
        <v>2033</v>
      </c>
      <c r="C190" s="43">
        <v>749700</v>
      </c>
      <c r="D190" s="43">
        <v>1316000</v>
      </c>
      <c r="E190" s="43">
        <v>1190200</v>
      </c>
      <c r="F190" s="43">
        <v>870100</v>
      </c>
      <c r="G190" s="43">
        <v>4126000</v>
      </c>
      <c r="H190" s="43">
        <v>256300</v>
      </c>
      <c r="I190" s="43">
        <v>142000</v>
      </c>
      <c r="J190" s="43">
        <v>114300</v>
      </c>
      <c r="K190" s="43">
        <v>41200</v>
      </c>
      <c r="L190" s="43">
        <f t="shared" si="16"/>
        <v>155500</v>
      </c>
      <c r="M190" s="45">
        <v>40</v>
      </c>
    </row>
    <row r="191" spans="1:13">
      <c r="A191" s="189"/>
      <c r="B191" s="42">
        <v>2038</v>
      </c>
      <c r="C191" s="43">
        <v>752900</v>
      </c>
      <c r="D191" s="43">
        <v>1311700</v>
      </c>
      <c r="E191" s="43">
        <v>1241500</v>
      </c>
      <c r="F191" s="43">
        <v>956400</v>
      </c>
      <c r="G191" s="43">
        <v>4262500</v>
      </c>
      <c r="H191" s="43">
        <v>253400</v>
      </c>
      <c r="I191" s="43">
        <v>158100</v>
      </c>
      <c r="J191" s="43">
        <v>95300</v>
      </c>
      <c r="K191" s="43">
        <v>41200</v>
      </c>
      <c r="L191" s="43">
        <f t="shared" si="16"/>
        <v>136500</v>
      </c>
      <c r="M191" s="45">
        <v>41.1</v>
      </c>
    </row>
    <row r="192" spans="1:13">
      <c r="A192" s="189"/>
      <c r="B192" s="42">
        <v>2043</v>
      </c>
      <c r="C192" s="43">
        <v>749900</v>
      </c>
      <c r="D192" s="43">
        <v>1329000</v>
      </c>
      <c r="E192" s="43">
        <v>1303500</v>
      </c>
      <c r="F192" s="43">
        <v>1000600</v>
      </c>
      <c r="G192" s="43">
        <v>4383100</v>
      </c>
      <c r="H192" s="43">
        <v>253700</v>
      </c>
      <c r="I192" s="43">
        <v>174400</v>
      </c>
      <c r="J192" s="43">
        <v>79300</v>
      </c>
      <c r="K192" s="43">
        <v>41200</v>
      </c>
      <c r="L192" s="43">
        <f t="shared" si="16"/>
        <v>120500</v>
      </c>
      <c r="M192" s="45">
        <v>42</v>
      </c>
    </row>
    <row r="193" spans="1:13" ht="5.0999999999999996" customHeight="1">
      <c r="A193" s="190"/>
      <c r="B193" s="191"/>
      <c r="C193" s="191"/>
      <c r="D193" s="191"/>
      <c r="E193" s="191"/>
      <c r="F193" s="191"/>
      <c r="G193" s="191"/>
      <c r="H193" s="191"/>
      <c r="I193" s="191"/>
      <c r="J193" s="191"/>
      <c r="K193" s="191"/>
      <c r="L193" s="191"/>
      <c r="M193" s="192"/>
    </row>
    <row r="194" spans="1:13">
      <c r="A194" s="189" t="s">
        <v>110</v>
      </c>
      <c r="B194" s="42">
        <v>1996</v>
      </c>
      <c r="C194" s="43">
        <v>193000</v>
      </c>
      <c r="D194" s="43">
        <v>350300</v>
      </c>
      <c r="E194" s="43">
        <v>256900</v>
      </c>
      <c r="F194" s="43">
        <v>120800</v>
      </c>
      <c r="G194" s="43">
        <v>921100</v>
      </c>
      <c r="H194" s="44" t="s">
        <v>38</v>
      </c>
      <c r="I194" s="44" t="s">
        <v>38</v>
      </c>
      <c r="J194" s="44" t="s">
        <v>38</v>
      </c>
      <c r="K194" s="44" t="s">
        <v>38</v>
      </c>
      <c r="L194" s="44" t="s">
        <v>142</v>
      </c>
      <c r="M194" s="45">
        <v>34.299999999999997</v>
      </c>
    </row>
    <row r="195" spans="1:13">
      <c r="A195" s="189"/>
      <c r="B195" s="42">
        <v>2001</v>
      </c>
      <c r="C195" s="43">
        <v>190700</v>
      </c>
      <c r="D195" s="43">
        <v>326600</v>
      </c>
      <c r="E195" s="43">
        <v>290400</v>
      </c>
      <c r="F195" s="43">
        <v>127600</v>
      </c>
      <c r="G195" s="43">
        <v>935400</v>
      </c>
      <c r="H195" s="43">
        <v>57900</v>
      </c>
      <c r="I195" s="43">
        <v>36700</v>
      </c>
      <c r="J195" s="43">
        <v>21100</v>
      </c>
      <c r="K195" s="43">
        <v>-6800</v>
      </c>
      <c r="L195" s="43">
        <f>J195+K195</f>
        <v>14300</v>
      </c>
      <c r="M195" s="45">
        <v>36.5</v>
      </c>
    </row>
    <row r="196" spans="1:13">
      <c r="A196" s="189"/>
      <c r="B196" s="42">
        <v>2006</v>
      </c>
      <c r="C196" s="43">
        <v>191800</v>
      </c>
      <c r="D196" s="43">
        <v>337600</v>
      </c>
      <c r="E196" s="43">
        <v>330000</v>
      </c>
      <c r="F196" s="43">
        <v>139400</v>
      </c>
      <c r="G196" s="43">
        <v>998800</v>
      </c>
      <c r="H196" s="43">
        <v>58000</v>
      </c>
      <c r="I196" s="43">
        <v>38000</v>
      </c>
      <c r="J196" s="43">
        <v>20000</v>
      </c>
      <c r="K196" s="43">
        <v>43400</v>
      </c>
      <c r="L196" s="43">
        <f t="shared" ref="L196:L203" si="17">J196+K196</f>
        <v>63400</v>
      </c>
      <c r="M196" s="45">
        <v>37.9</v>
      </c>
    </row>
    <row r="197" spans="1:13">
      <c r="A197" s="189"/>
      <c r="B197" s="42">
        <v>2013</v>
      </c>
      <c r="C197" s="43">
        <v>194900</v>
      </c>
      <c r="D197" s="43">
        <v>326200</v>
      </c>
      <c r="E197" s="43">
        <v>357100</v>
      </c>
      <c r="F197" s="43">
        <v>164600</v>
      </c>
      <c r="G197" s="43">
        <v>1042800</v>
      </c>
      <c r="H197" s="43">
        <v>63400</v>
      </c>
      <c r="I197" s="43">
        <v>39800</v>
      </c>
      <c r="J197" s="43">
        <v>23600</v>
      </c>
      <c r="K197" s="43">
        <v>1800</v>
      </c>
      <c r="L197" s="43">
        <f t="shared" si="17"/>
        <v>25400</v>
      </c>
      <c r="M197" s="45">
        <v>40</v>
      </c>
    </row>
    <row r="198" spans="1:13">
      <c r="A198" s="189"/>
      <c r="B198" s="42">
        <v>2018</v>
      </c>
      <c r="C198" s="43">
        <v>200200</v>
      </c>
      <c r="D198" s="43">
        <v>348100</v>
      </c>
      <c r="E198" s="43">
        <v>364400</v>
      </c>
      <c r="F198" s="43">
        <v>197200</v>
      </c>
      <c r="G198" s="43">
        <v>1109900</v>
      </c>
      <c r="H198" s="43">
        <v>60300</v>
      </c>
      <c r="I198" s="43">
        <v>40500</v>
      </c>
      <c r="J198" s="43">
        <v>19800</v>
      </c>
      <c r="K198" s="43">
        <v>47400</v>
      </c>
      <c r="L198" s="43">
        <f t="shared" si="17"/>
        <v>67200</v>
      </c>
      <c r="M198" s="45">
        <v>40.5</v>
      </c>
    </row>
    <row r="199" spans="1:13">
      <c r="A199" s="189"/>
      <c r="B199" s="42">
        <v>2023</v>
      </c>
      <c r="C199" s="43">
        <v>199900</v>
      </c>
      <c r="D199" s="43">
        <v>357300</v>
      </c>
      <c r="E199" s="43">
        <v>358100</v>
      </c>
      <c r="F199" s="43">
        <v>232000</v>
      </c>
      <c r="G199" s="43">
        <v>1147300</v>
      </c>
      <c r="H199" s="43">
        <v>61400</v>
      </c>
      <c r="I199" s="43">
        <v>42900</v>
      </c>
      <c r="J199" s="43">
        <v>18500</v>
      </c>
      <c r="K199" s="43">
        <v>18800</v>
      </c>
      <c r="L199" s="43">
        <f t="shared" si="17"/>
        <v>37300</v>
      </c>
      <c r="M199" s="45">
        <v>41.3</v>
      </c>
    </row>
    <row r="200" spans="1:13">
      <c r="A200" s="189"/>
      <c r="B200" s="42">
        <v>2028</v>
      </c>
      <c r="C200" s="43">
        <v>196300</v>
      </c>
      <c r="D200" s="43">
        <v>365100</v>
      </c>
      <c r="E200" s="43">
        <v>349100</v>
      </c>
      <c r="F200" s="43">
        <v>271300</v>
      </c>
      <c r="G200" s="43">
        <v>1181800</v>
      </c>
      <c r="H200" s="43">
        <v>61600</v>
      </c>
      <c r="I200" s="43">
        <v>45800</v>
      </c>
      <c r="J200" s="43">
        <v>15700</v>
      </c>
      <c r="K200" s="43">
        <v>18800</v>
      </c>
      <c r="L200" s="43">
        <f t="shared" si="17"/>
        <v>34500</v>
      </c>
      <c r="M200" s="45">
        <v>42.1</v>
      </c>
    </row>
    <row r="201" spans="1:13">
      <c r="A201" s="189"/>
      <c r="B201" s="42">
        <v>2033</v>
      </c>
      <c r="C201" s="43">
        <v>196700</v>
      </c>
      <c r="D201" s="43">
        <v>360600</v>
      </c>
      <c r="E201" s="43">
        <v>351500</v>
      </c>
      <c r="F201" s="43">
        <v>303000</v>
      </c>
      <c r="G201" s="43">
        <v>1211700</v>
      </c>
      <c r="H201" s="43">
        <v>61300</v>
      </c>
      <c r="I201" s="43">
        <v>50200</v>
      </c>
      <c r="J201" s="43">
        <v>11100</v>
      </c>
      <c r="K201" s="43">
        <v>18800</v>
      </c>
      <c r="L201" s="43">
        <f t="shared" si="17"/>
        <v>29900</v>
      </c>
      <c r="M201" s="45">
        <v>43.1</v>
      </c>
    </row>
    <row r="202" spans="1:13">
      <c r="A202" s="189"/>
      <c r="B202" s="42">
        <v>2038</v>
      </c>
      <c r="C202" s="43">
        <v>196500</v>
      </c>
      <c r="D202" s="43">
        <v>358800</v>
      </c>
      <c r="E202" s="43">
        <v>351500</v>
      </c>
      <c r="F202" s="43">
        <v>329200</v>
      </c>
      <c r="G202" s="43">
        <v>1236100</v>
      </c>
      <c r="H202" s="43">
        <v>61200</v>
      </c>
      <c r="I202" s="43">
        <v>55700</v>
      </c>
      <c r="J202" s="43">
        <v>5500</v>
      </c>
      <c r="K202" s="43">
        <v>18800</v>
      </c>
      <c r="L202" s="43">
        <f t="shared" si="17"/>
        <v>24300</v>
      </c>
      <c r="M202" s="45">
        <v>44.2</v>
      </c>
    </row>
    <row r="203" spans="1:13">
      <c r="A203" s="189"/>
      <c r="B203" s="42">
        <v>2043</v>
      </c>
      <c r="C203" s="43">
        <v>196700</v>
      </c>
      <c r="D203" s="43">
        <v>360500</v>
      </c>
      <c r="E203" s="43">
        <v>358100</v>
      </c>
      <c r="F203" s="43">
        <v>340200</v>
      </c>
      <c r="G203" s="43">
        <v>1255500</v>
      </c>
      <c r="H203" s="43">
        <v>61700</v>
      </c>
      <c r="I203" s="43">
        <v>61100</v>
      </c>
      <c r="J203" s="43">
        <v>600</v>
      </c>
      <c r="K203" s="43">
        <v>18800</v>
      </c>
      <c r="L203" s="43">
        <f t="shared" si="17"/>
        <v>19400</v>
      </c>
      <c r="M203" s="45">
        <v>44.9</v>
      </c>
    </row>
    <row r="204" spans="1:13" ht="5.0999999999999996" customHeight="1">
      <c r="A204" s="190"/>
      <c r="B204" s="191"/>
      <c r="C204" s="191"/>
      <c r="D204" s="191"/>
      <c r="E204" s="191"/>
      <c r="F204" s="191"/>
      <c r="G204" s="191"/>
      <c r="H204" s="191"/>
      <c r="I204" s="191"/>
      <c r="J204" s="191"/>
      <c r="K204" s="191"/>
      <c r="L204" s="191"/>
      <c r="M204" s="192"/>
    </row>
    <row r="205" spans="1:13">
      <c r="A205" s="189" t="s">
        <v>111</v>
      </c>
      <c r="B205" s="42">
        <v>1996</v>
      </c>
      <c r="C205" s="43">
        <v>859500</v>
      </c>
      <c r="D205" s="43">
        <v>1433900</v>
      </c>
      <c r="E205" s="43">
        <v>1008500</v>
      </c>
      <c r="F205" s="43">
        <v>430100</v>
      </c>
      <c r="G205" s="43">
        <v>3732000</v>
      </c>
      <c r="H205" s="44" t="s">
        <v>38</v>
      </c>
      <c r="I205" s="44" t="s">
        <v>38</v>
      </c>
      <c r="J205" s="44" t="s">
        <v>38</v>
      </c>
      <c r="K205" s="44" t="s">
        <v>38</v>
      </c>
      <c r="L205" s="44" t="s">
        <v>142</v>
      </c>
      <c r="M205" s="45">
        <v>32.799999999999997</v>
      </c>
    </row>
    <row r="206" spans="1:13">
      <c r="A206" s="189"/>
      <c r="B206" s="42">
        <v>2001</v>
      </c>
      <c r="C206" s="43">
        <v>877200</v>
      </c>
      <c r="D206" s="43">
        <v>1388800</v>
      </c>
      <c r="E206" s="43">
        <v>1153900</v>
      </c>
      <c r="F206" s="43">
        <v>460600</v>
      </c>
      <c r="G206" s="43">
        <v>3880500</v>
      </c>
      <c r="H206" s="43">
        <v>283800</v>
      </c>
      <c r="I206" s="43">
        <v>136500</v>
      </c>
      <c r="J206" s="43">
        <v>147400</v>
      </c>
      <c r="K206" s="43">
        <v>1100</v>
      </c>
      <c r="L206" s="43">
        <f>J206+K206</f>
        <v>148500</v>
      </c>
      <c r="M206" s="45">
        <v>34.700000000000003</v>
      </c>
    </row>
    <row r="207" spans="1:13">
      <c r="A207" s="189"/>
      <c r="B207" s="42">
        <v>2006</v>
      </c>
      <c r="C207" s="43">
        <v>888300</v>
      </c>
      <c r="D207" s="43">
        <v>1463700</v>
      </c>
      <c r="E207" s="43">
        <v>1321000</v>
      </c>
      <c r="F207" s="43">
        <v>511600</v>
      </c>
      <c r="G207" s="43">
        <v>4184600</v>
      </c>
      <c r="H207" s="43">
        <v>283000</v>
      </c>
      <c r="I207" s="43">
        <v>139700</v>
      </c>
      <c r="J207" s="43">
        <v>143300</v>
      </c>
      <c r="K207" s="43">
        <v>160800</v>
      </c>
      <c r="L207" s="43">
        <f t="shared" ref="L207:L214" si="18">J207+K207</f>
        <v>304100</v>
      </c>
      <c r="M207" s="45">
        <v>35.799999999999997</v>
      </c>
    </row>
    <row r="208" spans="1:13">
      <c r="A208" s="189"/>
      <c r="B208" s="42">
        <v>2013</v>
      </c>
      <c r="C208" s="43">
        <v>908800</v>
      </c>
      <c r="D208" s="43">
        <v>1452300</v>
      </c>
      <c r="E208" s="43">
        <v>1455000</v>
      </c>
      <c r="F208" s="43">
        <v>626000</v>
      </c>
      <c r="G208" s="43">
        <v>4442100</v>
      </c>
      <c r="H208" s="43">
        <v>310600</v>
      </c>
      <c r="I208" s="43">
        <v>147000</v>
      </c>
      <c r="J208" s="43">
        <v>163600</v>
      </c>
      <c r="K208" s="43">
        <v>18700</v>
      </c>
      <c r="L208" s="43">
        <f t="shared" si="18"/>
        <v>182300</v>
      </c>
      <c r="M208" s="45">
        <v>37.5</v>
      </c>
    </row>
    <row r="209" spans="1:13">
      <c r="A209" s="189"/>
      <c r="B209" s="42">
        <v>2018</v>
      </c>
      <c r="C209" s="43">
        <v>921300</v>
      </c>
      <c r="D209" s="43">
        <v>1576700</v>
      </c>
      <c r="E209" s="43">
        <v>1490700</v>
      </c>
      <c r="F209" s="43">
        <v>749800</v>
      </c>
      <c r="G209" s="43">
        <v>4738400</v>
      </c>
      <c r="H209" s="43">
        <v>239600</v>
      </c>
      <c r="I209" s="43">
        <v>121900</v>
      </c>
      <c r="J209" s="43">
        <v>117700</v>
      </c>
      <c r="K209" s="43">
        <v>111000</v>
      </c>
      <c r="L209" s="43">
        <f t="shared" si="18"/>
        <v>228700</v>
      </c>
      <c r="M209" s="45">
        <v>37.700000000000003</v>
      </c>
    </row>
    <row r="210" spans="1:13">
      <c r="A210" s="189"/>
      <c r="B210" s="42">
        <v>2023</v>
      </c>
      <c r="C210" s="43">
        <v>927900</v>
      </c>
      <c r="D210" s="43">
        <v>1644800</v>
      </c>
      <c r="E210" s="43">
        <v>1490500</v>
      </c>
      <c r="F210" s="43">
        <v>885600</v>
      </c>
      <c r="G210" s="43">
        <v>4948800</v>
      </c>
      <c r="H210" s="43">
        <v>312100</v>
      </c>
      <c r="I210" s="43">
        <v>161700</v>
      </c>
      <c r="J210" s="43">
        <v>150400</v>
      </c>
      <c r="K210" s="43">
        <v>60000</v>
      </c>
      <c r="L210" s="43">
        <f t="shared" si="18"/>
        <v>210400</v>
      </c>
      <c r="M210" s="45">
        <v>38.4</v>
      </c>
    </row>
    <row r="211" spans="1:13">
      <c r="A211" s="189"/>
      <c r="B211" s="42">
        <v>2028</v>
      </c>
      <c r="C211" s="43">
        <v>928300</v>
      </c>
      <c r="D211" s="43">
        <v>1696700</v>
      </c>
      <c r="E211" s="43">
        <v>1485900</v>
      </c>
      <c r="F211" s="43">
        <v>1042000</v>
      </c>
      <c r="G211" s="43">
        <v>5152900</v>
      </c>
      <c r="H211" s="43">
        <v>318700</v>
      </c>
      <c r="I211" s="43">
        <v>174600</v>
      </c>
      <c r="J211" s="43">
        <v>144100</v>
      </c>
      <c r="K211" s="43">
        <v>60000</v>
      </c>
      <c r="L211" s="43">
        <f t="shared" si="18"/>
        <v>204100</v>
      </c>
      <c r="M211" s="45">
        <v>39.299999999999997</v>
      </c>
    </row>
    <row r="212" spans="1:13">
      <c r="A212" s="189"/>
      <c r="B212" s="42">
        <v>2033</v>
      </c>
      <c r="C212" s="43">
        <v>946500</v>
      </c>
      <c r="D212" s="43">
        <v>1676700</v>
      </c>
      <c r="E212" s="43">
        <v>1541800</v>
      </c>
      <c r="F212" s="43">
        <v>1173200</v>
      </c>
      <c r="G212" s="43">
        <v>5338300</v>
      </c>
      <c r="H212" s="43">
        <v>317600</v>
      </c>
      <c r="I212" s="43">
        <v>192200</v>
      </c>
      <c r="J212" s="43">
        <v>125400</v>
      </c>
      <c r="K212" s="43">
        <v>60000</v>
      </c>
      <c r="L212" s="43">
        <f t="shared" si="18"/>
        <v>185400</v>
      </c>
      <c r="M212" s="45">
        <v>40.6</v>
      </c>
    </row>
    <row r="213" spans="1:13">
      <c r="A213" s="189"/>
      <c r="B213" s="42">
        <v>2038</v>
      </c>
      <c r="C213" s="43">
        <v>949500</v>
      </c>
      <c r="D213" s="43">
        <v>1670700</v>
      </c>
      <c r="E213" s="43">
        <v>1593100</v>
      </c>
      <c r="F213" s="43">
        <v>1285800</v>
      </c>
      <c r="G213" s="43">
        <v>5499100</v>
      </c>
      <c r="H213" s="43">
        <v>314600</v>
      </c>
      <c r="I213" s="43">
        <v>213700</v>
      </c>
      <c r="J213" s="43">
        <v>100800</v>
      </c>
      <c r="K213" s="43">
        <v>60000</v>
      </c>
      <c r="L213" s="43">
        <f t="shared" si="18"/>
        <v>160800</v>
      </c>
      <c r="M213" s="45">
        <v>41.8</v>
      </c>
    </row>
    <row r="214" spans="1:13">
      <c r="A214" s="189"/>
      <c r="B214" s="42">
        <v>2043</v>
      </c>
      <c r="C214" s="43">
        <v>946700</v>
      </c>
      <c r="D214" s="43">
        <v>1689700</v>
      </c>
      <c r="E214" s="43">
        <v>1661700</v>
      </c>
      <c r="F214" s="43">
        <v>1341000</v>
      </c>
      <c r="G214" s="43">
        <v>5639000</v>
      </c>
      <c r="H214" s="43">
        <v>315500</v>
      </c>
      <c r="I214" s="43">
        <v>235500</v>
      </c>
      <c r="J214" s="43">
        <v>79900</v>
      </c>
      <c r="K214" s="43">
        <v>60000</v>
      </c>
      <c r="L214" s="43">
        <f t="shared" si="18"/>
        <v>139900</v>
      </c>
      <c r="M214" s="45">
        <v>42.7</v>
      </c>
    </row>
    <row r="215" spans="1:13">
      <c r="A215" s="86"/>
      <c r="B215" s="87"/>
      <c r="C215" s="87"/>
      <c r="D215" s="87"/>
      <c r="E215" s="87"/>
      <c r="F215" s="87"/>
      <c r="G215" s="87"/>
      <c r="H215" s="87"/>
      <c r="I215" s="87"/>
      <c r="J215" s="87"/>
      <c r="K215" s="87"/>
      <c r="L215" s="87"/>
      <c r="M215" s="87"/>
    </row>
    <row r="216" spans="1:13">
      <c r="A216" s="50" t="s">
        <v>48</v>
      </c>
      <c r="B216" s="51"/>
      <c r="C216" s="88"/>
      <c r="D216" s="88"/>
      <c r="E216" s="88"/>
      <c r="F216" s="88"/>
      <c r="G216" s="88"/>
      <c r="H216" s="89"/>
      <c r="I216" s="89"/>
      <c r="J216" s="89"/>
      <c r="K216" s="89"/>
      <c r="L216" s="89"/>
      <c r="M216" s="89"/>
    </row>
    <row r="217" spans="1:13">
      <c r="A217" s="49" t="s">
        <v>49</v>
      </c>
      <c r="B217" s="49"/>
      <c r="C217" s="52"/>
      <c r="D217" s="52"/>
      <c r="E217" s="52"/>
      <c r="F217" s="52"/>
      <c r="G217" s="52"/>
      <c r="H217" s="53"/>
      <c r="I217" s="53"/>
      <c r="J217" s="53"/>
      <c r="K217" s="53"/>
      <c r="L217" s="53"/>
      <c r="M217" s="53"/>
    </row>
    <row r="218" spans="1:13">
      <c r="A218" s="49" t="s">
        <v>50</v>
      </c>
      <c r="B218" s="49"/>
      <c r="C218" s="52"/>
      <c r="D218" s="52"/>
      <c r="E218" s="52"/>
      <c r="F218" s="52"/>
      <c r="G218" s="52"/>
      <c r="H218" s="53"/>
      <c r="I218" s="53"/>
      <c r="J218" s="53"/>
      <c r="K218" s="53"/>
      <c r="L218" s="53"/>
      <c r="M218" s="53"/>
    </row>
    <row r="219" spans="1:13">
      <c r="A219" s="49" t="s">
        <v>51</v>
      </c>
      <c r="B219" s="49"/>
      <c r="C219" s="52"/>
      <c r="D219" s="52"/>
      <c r="E219" s="52"/>
      <c r="F219" s="52"/>
      <c r="G219" s="52"/>
      <c r="H219" s="53"/>
      <c r="I219" s="53"/>
      <c r="J219" s="53"/>
      <c r="K219" s="53"/>
      <c r="L219" s="53"/>
      <c r="M219" s="53"/>
    </row>
    <row r="220" spans="1:13">
      <c r="A220" s="49" t="s">
        <v>52</v>
      </c>
      <c r="B220" s="49"/>
      <c r="C220" s="52"/>
      <c r="D220" s="52"/>
      <c r="E220" s="52"/>
      <c r="F220" s="52"/>
      <c r="G220" s="52"/>
      <c r="H220" s="53"/>
      <c r="I220" s="53"/>
      <c r="J220" s="53"/>
      <c r="K220" s="53"/>
      <c r="L220" s="53"/>
      <c r="M220" s="53"/>
    </row>
    <row r="221" spans="1:13">
      <c r="A221" s="49" t="s">
        <v>53</v>
      </c>
      <c r="B221" s="49"/>
      <c r="C221" s="52"/>
      <c r="D221" s="52"/>
      <c r="E221" s="52"/>
      <c r="F221" s="52"/>
      <c r="G221" s="52"/>
      <c r="H221" s="53"/>
      <c r="I221" s="53"/>
      <c r="J221" s="53"/>
      <c r="K221" s="53"/>
      <c r="L221" s="53"/>
      <c r="M221" s="53"/>
    </row>
    <row r="222" spans="1:13">
      <c r="A222" s="49" t="s">
        <v>54</v>
      </c>
      <c r="B222" s="49"/>
      <c r="C222" s="52"/>
      <c r="D222" s="52"/>
      <c r="E222" s="52"/>
      <c r="F222" s="52"/>
      <c r="G222" s="52"/>
      <c r="H222" s="53"/>
      <c r="I222" s="53"/>
      <c r="J222" s="53"/>
      <c r="K222" s="53"/>
      <c r="L222" s="53"/>
      <c r="M222" s="53"/>
    </row>
    <row r="223" spans="1:13">
      <c r="A223" s="49" t="s">
        <v>55</v>
      </c>
      <c r="B223" s="49"/>
      <c r="C223" s="52"/>
      <c r="D223" s="52"/>
      <c r="E223" s="52"/>
      <c r="F223" s="52"/>
      <c r="G223" s="52"/>
      <c r="H223" s="53"/>
      <c r="I223" s="53"/>
      <c r="J223" s="53"/>
      <c r="K223" s="53"/>
      <c r="L223" s="53"/>
      <c r="M223" s="53"/>
    </row>
    <row r="224" spans="1:13">
      <c r="A224" s="81" t="s">
        <v>104</v>
      </c>
      <c r="B224" s="55"/>
      <c r="C224" s="80"/>
      <c r="D224" s="80"/>
      <c r="E224" s="80"/>
      <c r="F224" s="80"/>
      <c r="G224" s="80"/>
      <c r="H224" s="80"/>
      <c r="I224" s="80"/>
      <c r="J224" s="80"/>
      <c r="K224" s="55"/>
      <c r="L224" s="55"/>
      <c r="M224" s="55"/>
    </row>
    <row r="225" spans="1:13">
      <c r="A225" s="81" t="s">
        <v>105</v>
      </c>
      <c r="B225" s="55"/>
      <c r="C225" s="80"/>
      <c r="D225" s="80"/>
      <c r="E225" s="80"/>
      <c r="F225" s="80"/>
      <c r="G225" s="80"/>
      <c r="H225" s="80"/>
      <c r="I225" s="80"/>
      <c r="J225" s="80"/>
      <c r="K225" s="55"/>
      <c r="L225" s="55"/>
      <c r="M225" s="55"/>
    </row>
    <row r="226" spans="1:13">
      <c r="A226" s="81" t="s">
        <v>106</v>
      </c>
      <c r="B226" s="55"/>
      <c r="C226" s="80"/>
      <c r="D226" s="80"/>
      <c r="E226" s="80"/>
      <c r="F226" s="80"/>
      <c r="G226" s="80"/>
      <c r="H226" s="80"/>
      <c r="I226" s="80"/>
      <c r="J226" s="80"/>
      <c r="K226" s="55"/>
      <c r="L226" s="55"/>
      <c r="M226" s="55"/>
    </row>
    <row r="227" spans="1:13">
      <c r="A227" s="81" t="s">
        <v>107</v>
      </c>
      <c r="B227" s="55"/>
      <c r="C227" s="80"/>
      <c r="D227" s="80"/>
      <c r="E227" s="80"/>
      <c r="F227" s="80"/>
      <c r="G227" s="80"/>
      <c r="H227" s="80"/>
      <c r="I227" s="80"/>
      <c r="J227" s="80"/>
      <c r="K227" s="55"/>
      <c r="L227" s="55"/>
      <c r="M227" s="55"/>
    </row>
    <row r="228" spans="1:13">
      <c r="A228" s="54" t="s">
        <v>65</v>
      </c>
      <c r="B228" s="49"/>
      <c r="C228" s="52"/>
      <c r="D228" s="52"/>
      <c r="E228" s="52"/>
      <c r="F228" s="52"/>
      <c r="G228" s="52"/>
      <c r="H228" s="53"/>
      <c r="I228" s="53"/>
      <c r="J228" s="53"/>
      <c r="K228" s="53"/>
      <c r="L228" s="53"/>
      <c r="M228" s="53"/>
    </row>
    <row r="229" spans="1:13">
      <c r="A229" s="55" t="s">
        <v>56</v>
      </c>
      <c r="B229" s="49"/>
      <c r="C229" s="52"/>
      <c r="D229" s="52"/>
      <c r="E229" s="52"/>
      <c r="F229" s="52"/>
      <c r="G229" s="52"/>
      <c r="H229" s="53"/>
      <c r="I229" s="53"/>
      <c r="J229" s="53"/>
      <c r="K229" s="53"/>
      <c r="L229" s="53"/>
      <c r="M229" s="53"/>
    </row>
    <row r="230" spans="1:13">
      <c r="A230" s="56" t="s">
        <v>66</v>
      </c>
      <c r="B230" s="49"/>
      <c r="C230" s="52"/>
      <c r="D230" s="52"/>
      <c r="E230" s="52"/>
      <c r="F230" s="52"/>
      <c r="G230" s="52"/>
      <c r="H230" s="53"/>
      <c r="I230" s="53"/>
      <c r="J230" s="53"/>
      <c r="K230" s="53"/>
      <c r="L230" s="53"/>
      <c r="M230" s="53"/>
    </row>
    <row r="231" spans="1:13">
      <c r="A231" s="90" t="s">
        <v>67</v>
      </c>
      <c r="B231" s="49"/>
      <c r="C231" s="52"/>
      <c r="D231" s="52"/>
      <c r="E231" s="52"/>
      <c r="F231" s="52"/>
      <c r="G231" s="52"/>
      <c r="H231" s="53"/>
      <c r="I231" s="53"/>
      <c r="J231" s="53"/>
      <c r="K231" s="53"/>
      <c r="L231" s="53"/>
      <c r="M231" s="53"/>
    </row>
  </sheetData>
  <mergeCells count="45">
    <mergeCell ref="A204:M204"/>
    <mergeCell ref="A6:M6"/>
    <mergeCell ref="A138:M138"/>
    <mergeCell ref="A149:M149"/>
    <mergeCell ref="A160:M160"/>
    <mergeCell ref="A171:M171"/>
    <mergeCell ref="A182:M182"/>
    <mergeCell ref="A193:M193"/>
    <mergeCell ref="A73:A82"/>
    <mergeCell ref="A84:A93"/>
    <mergeCell ref="A95:A104"/>
    <mergeCell ref="A106:A115"/>
    <mergeCell ref="A117:A126"/>
    <mergeCell ref="A128:A137"/>
    <mergeCell ref="A116:M116"/>
    <mergeCell ref="A127:M127"/>
    <mergeCell ref="A205:A214"/>
    <mergeCell ref="A17:M17"/>
    <mergeCell ref="A28:M28"/>
    <mergeCell ref="A39:M39"/>
    <mergeCell ref="A50:M50"/>
    <mergeCell ref="A61:M61"/>
    <mergeCell ref="A72:M72"/>
    <mergeCell ref="A83:M83"/>
    <mergeCell ref="A94:M94"/>
    <mergeCell ref="A105:M105"/>
    <mergeCell ref="A139:A148"/>
    <mergeCell ref="A150:A159"/>
    <mergeCell ref="A161:A170"/>
    <mergeCell ref="A172:A181"/>
    <mergeCell ref="A183:A192"/>
    <mergeCell ref="A194:A203"/>
    <mergeCell ref="A62:A71"/>
    <mergeCell ref="A2:M2"/>
    <mergeCell ref="A4:A5"/>
    <mergeCell ref="B4:B5"/>
    <mergeCell ref="C4:G4"/>
    <mergeCell ref="H4:K4"/>
    <mergeCell ref="M4:M5"/>
    <mergeCell ref="A7:A16"/>
    <mergeCell ref="A18:A27"/>
    <mergeCell ref="A29:A38"/>
    <mergeCell ref="A40:A49"/>
    <mergeCell ref="A51:A60"/>
    <mergeCell ref="L4:L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cols>
    <col min="1" max="16384" width="8.85546875" style="11"/>
  </cols>
  <sheetData>
    <row r="1" spans="1:1" ht="30" customHeight="1">
      <c r="A1" s="131" t="s">
        <v>30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Normal="100" workbookViewId="0">
      <pane ySplit="4" topLeftCell="A5" activePane="bottomLeft" state="frozen"/>
      <selection pane="bottomLeft" activeCell="A5" sqref="A5:K5"/>
    </sheetView>
  </sheetViews>
  <sheetFormatPr defaultColWidth="8.85546875" defaultRowHeight="15"/>
  <cols>
    <col min="1" max="1" width="24.5703125" style="11" customWidth="1"/>
    <col min="2" max="2" width="12" style="11" customWidth="1"/>
    <col min="3" max="10" width="8.85546875" style="11"/>
    <col min="11" max="11" width="8.85546875" style="11" customWidth="1"/>
    <col min="12" max="12" width="11.42578125" style="11" bestFit="1" customWidth="1"/>
    <col min="13" max="16384" width="8.85546875" style="11"/>
  </cols>
  <sheetData>
    <row r="1" spans="1:13" ht="24.95" customHeight="1">
      <c r="A1" s="60" t="s">
        <v>205</v>
      </c>
      <c r="B1" s="61"/>
      <c r="C1" s="61"/>
      <c r="D1" s="61"/>
      <c r="E1" s="61"/>
      <c r="F1" s="61"/>
      <c r="G1" s="61"/>
      <c r="H1" s="61"/>
      <c r="I1" s="61"/>
      <c r="J1" s="61"/>
      <c r="K1" s="61"/>
    </row>
    <row r="2" spans="1:13">
      <c r="A2" s="62"/>
      <c r="B2" s="63"/>
      <c r="C2" s="63"/>
      <c r="D2" s="63"/>
      <c r="E2" s="63"/>
      <c r="F2" s="63"/>
      <c r="G2" s="63"/>
      <c r="H2" s="63"/>
      <c r="I2" s="63"/>
      <c r="J2" s="62"/>
      <c r="K2" s="63"/>
    </row>
    <row r="3" spans="1:13" ht="24.95" customHeight="1">
      <c r="A3" s="174" t="s">
        <v>57</v>
      </c>
      <c r="B3" s="164" t="s">
        <v>96</v>
      </c>
      <c r="C3" s="165" t="s">
        <v>4</v>
      </c>
      <c r="D3" s="165"/>
      <c r="E3" s="165"/>
      <c r="F3" s="165"/>
      <c r="G3" s="165"/>
      <c r="H3" s="165"/>
      <c r="I3" s="165"/>
      <c r="J3" s="166" t="s">
        <v>68</v>
      </c>
      <c r="K3" s="166"/>
    </row>
    <row r="4" spans="1:13" ht="39.75">
      <c r="A4" s="174"/>
      <c r="B4" s="164"/>
      <c r="C4" s="68" t="s">
        <v>97</v>
      </c>
      <c r="D4" s="68">
        <v>2018</v>
      </c>
      <c r="E4" s="68">
        <v>2023</v>
      </c>
      <c r="F4" s="68">
        <v>2028</v>
      </c>
      <c r="G4" s="68">
        <v>2033</v>
      </c>
      <c r="H4" s="68">
        <v>2038</v>
      </c>
      <c r="I4" s="68">
        <v>2043</v>
      </c>
      <c r="J4" s="69" t="s">
        <v>5</v>
      </c>
      <c r="K4" s="70" t="s">
        <v>203</v>
      </c>
    </row>
    <row r="5" spans="1:13" ht="5.0999999999999996" customHeight="1">
      <c r="A5" s="157"/>
      <c r="B5" s="158"/>
      <c r="C5" s="158"/>
      <c r="D5" s="158"/>
      <c r="E5" s="158"/>
      <c r="F5" s="158"/>
      <c r="G5" s="158"/>
      <c r="H5" s="158"/>
      <c r="I5" s="158"/>
      <c r="J5" s="158"/>
      <c r="K5" s="159"/>
    </row>
    <row r="6" spans="1:13">
      <c r="A6" s="174" t="s">
        <v>112</v>
      </c>
      <c r="B6" s="71" t="s">
        <v>2</v>
      </c>
      <c r="C6" s="72"/>
      <c r="D6" s="72">
        <v>3760</v>
      </c>
      <c r="E6" s="72">
        <v>3870</v>
      </c>
      <c r="F6" s="72">
        <v>3950</v>
      </c>
      <c r="G6" s="72">
        <v>4010</v>
      </c>
      <c r="H6" s="72">
        <v>4050</v>
      </c>
      <c r="I6" s="72">
        <v>4100</v>
      </c>
      <c r="J6" s="72">
        <f>I6-$C$7</f>
        <v>460</v>
      </c>
      <c r="K6" s="141">
        <f>((I6-$C$7)/$C$7)/30*100</f>
        <v>0.42124542124542125</v>
      </c>
      <c r="L6" s="111"/>
    </row>
    <row r="7" spans="1:13">
      <c r="A7" s="174"/>
      <c r="B7" s="71" t="s">
        <v>1</v>
      </c>
      <c r="C7" s="72">
        <v>3640</v>
      </c>
      <c r="D7" s="72">
        <v>3670</v>
      </c>
      <c r="E7" s="72">
        <v>3690</v>
      </c>
      <c r="F7" s="72">
        <v>3680</v>
      </c>
      <c r="G7" s="72">
        <v>3640</v>
      </c>
      <c r="H7" s="72">
        <v>3580</v>
      </c>
      <c r="I7" s="72">
        <v>3510</v>
      </c>
      <c r="J7" s="72">
        <f t="shared" ref="J7:J8" si="0">I7-$C$7</f>
        <v>-130</v>
      </c>
      <c r="K7" s="141">
        <f t="shared" ref="K7:K8" si="1">((I7-$C$7)/$C$7)/30*100</f>
        <v>-0.11904761904761904</v>
      </c>
    </row>
    <row r="8" spans="1:13">
      <c r="A8" s="174"/>
      <c r="B8" s="71" t="s">
        <v>0</v>
      </c>
      <c r="C8" s="72"/>
      <c r="D8" s="72">
        <v>3590</v>
      </c>
      <c r="E8" s="72">
        <v>3510</v>
      </c>
      <c r="F8" s="72">
        <v>3410</v>
      </c>
      <c r="G8" s="72">
        <v>3270</v>
      </c>
      <c r="H8" s="72">
        <v>3100</v>
      </c>
      <c r="I8" s="72">
        <v>2920</v>
      </c>
      <c r="J8" s="72">
        <f t="shared" si="0"/>
        <v>-720</v>
      </c>
      <c r="K8" s="141">
        <f t="shared" si="1"/>
        <v>-0.65934065934065933</v>
      </c>
    </row>
    <row r="9" spans="1:13" ht="5.0999999999999996" customHeight="1">
      <c r="A9" s="194"/>
      <c r="B9" s="195"/>
      <c r="C9" s="195"/>
      <c r="D9" s="195"/>
      <c r="E9" s="195"/>
      <c r="F9" s="195"/>
      <c r="G9" s="195"/>
      <c r="H9" s="195"/>
      <c r="I9" s="195"/>
      <c r="J9" s="195"/>
      <c r="K9" s="196"/>
    </row>
    <row r="10" spans="1:13">
      <c r="A10" s="174" t="s">
        <v>39</v>
      </c>
      <c r="B10" s="71" t="s">
        <v>2</v>
      </c>
      <c r="C10" s="72"/>
      <c r="D10" s="72">
        <v>13250</v>
      </c>
      <c r="E10" s="72">
        <v>14050</v>
      </c>
      <c r="F10" s="72">
        <v>14850</v>
      </c>
      <c r="G10" s="72">
        <v>15500</v>
      </c>
      <c r="H10" s="72">
        <v>16100</v>
      </c>
      <c r="I10" s="72">
        <v>16650</v>
      </c>
      <c r="J10" s="72">
        <f>I10-$C$11</f>
        <v>4650</v>
      </c>
      <c r="K10" s="141">
        <f>((I10-$C$11)/$C$11)/30*100</f>
        <v>1.2916666666666667</v>
      </c>
    </row>
    <row r="11" spans="1:13">
      <c r="A11" s="174"/>
      <c r="B11" s="71" t="s">
        <v>1</v>
      </c>
      <c r="C11" s="72">
        <v>12000</v>
      </c>
      <c r="D11" s="72">
        <v>12950</v>
      </c>
      <c r="E11" s="72">
        <v>13450</v>
      </c>
      <c r="F11" s="72">
        <v>13850</v>
      </c>
      <c r="G11" s="72">
        <v>14200</v>
      </c>
      <c r="H11" s="72">
        <v>14400</v>
      </c>
      <c r="I11" s="72">
        <v>14550</v>
      </c>
      <c r="J11" s="72">
        <f t="shared" ref="J11:J12" si="2">I11-$C$11</f>
        <v>2550</v>
      </c>
      <c r="K11" s="141">
        <f t="shared" ref="K11:K12" si="3">((I11-$C$11)/$C$11)/30*100</f>
        <v>0.70833333333333326</v>
      </c>
    </row>
    <row r="12" spans="1:13">
      <c r="A12" s="174"/>
      <c r="B12" s="71" t="s">
        <v>0</v>
      </c>
      <c r="C12" s="72"/>
      <c r="D12" s="72">
        <v>12650</v>
      </c>
      <c r="E12" s="72">
        <v>12800</v>
      </c>
      <c r="F12" s="72">
        <v>12900</v>
      </c>
      <c r="G12" s="72">
        <v>12850</v>
      </c>
      <c r="H12" s="72">
        <v>12700</v>
      </c>
      <c r="I12" s="72">
        <v>12450</v>
      </c>
      <c r="J12" s="72">
        <f t="shared" si="2"/>
        <v>450</v>
      </c>
      <c r="K12" s="141">
        <f t="shared" si="3"/>
        <v>0.125</v>
      </c>
    </row>
    <row r="13" spans="1:13" ht="5.0999999999999996" customHeight="1">
      <c r="A13" s="194"/>
      <c r="B13" s="195"/>
      <c r="C13" s="195"/>
      <c r="D13" s="195"/>
      <c r="E13" s="195"/>
      <c r="F13" s="195"/>
      <c r="G13" s="195"/>
      <c r="H13" s="195"/>
      <c r="I13" s="195"/>
      <c r="J13" s="195"/>
      <c r="K13" s="196"/>
    </row>
    <row r="14" spans="1:13">
      <c r="A14" s="174" t="s">
        <v>40</v>
      </c>
      <c r="B14" s="71" t="s">
        <v>2</v>
      </c>
      <c r="C14" s="72"/>
      <c r="D14" s="72">
        <v>63600</v>
      </c>
      <c r="E14" s="72">
        <v>72400</v>
      </c>
      <c r="F14" s="72">
        <v>80200</v>
      </c>
      <c r="G14" s="72">
        <v>87800</v>
      </c>
      <c r="H14" s="72">
        <v>95100</v>
      </c>
      <c r="I14" s="72">
        <v>102100</v>
      </c>
      <c r="J14" s="72">
        <f>I14-$C$15</f>
        <v>49800</v>
      </c>
      <c r="K14" s="141">
        <f>((I14-$C$15)/$C$15)/30*100</f>
        <v>3.1739961759082216</v>
      </c>
    </row>
    <row r="15" spans="1:13">
      <c r="A15" s="174"/>
      <c r="B15" s="71" t="s">
        <v>1</v>
      </c>
      <c r="C15" s="72">
        <v>52300</v>
      </c>
      <c r="D15" s="72">
        <v>60900</v>
      </c>
      <c r="E15" s="72">
        <v>66800</v>
      </c>
      <c r="F15" s="72">
        <v>71500</v>
      </c>
      <c r="G15" s="72">
        <v>75800</v>
      </c>
      <c r="H15" s="72">
        <v>79600</v>
      </c>
      <c r="I15" s="72">
        <v>83100</v>
      </c>
      <c r="J15" s="72">
        <f t="shared" ref="J15:J16" si="4">I15-$C$15</f>
        <v>30800</v>
      </c>
      <c r="K15" s="141">
        <f t="shared" ref="K15:K16" si="5">((I15-$C$15)/$C$15)/30*100</f>
        <v>1.963033779477374</v>
      </c>
      <c r="M15" s="99"/>
    </row>
    <row r="16" spans="1:13">
      <c r="A16" s="174"/>
      <c r="B16" s="71" t="s">
        <v>0</v>
      </c>
      <c r="C16" s="72"/>
      <c r="D16" s="72">
        <v>58200</v>
      </c>
      <c r="E16" s="72">
        <v>61100</v>
      </c>
      <c r="F16" s="72">
        <v>62800</v>
      </c>
      <c r="G16" s="72">
        <v>63900</v>
      </c>
      <c r="H16" s="72">
        <v>64400</v>
      </c>
      <c r="I16" s="72">
        <v>64400</v>
      </c>
      <c r="J16" s="72">
        <f t="shared" si="4"/>
        <v>12100</v>
      </c>
      <c r="K16" s="141">
        <f t="shared" si="5"/>
        <v>0.77119184193753976</v>
      </c>
    </row>
    <row r="17" spans="1:13" ht="5.0999999999999996" customHeight="1">
      <c r="A17" s="167"/>
      <c r="B17" s="168"/>
      <c r="C17" s="168"/>
      <c r="D17" s="168"/>
      <c r="E17" s="168"/>
      <c r="F17" s="168"/>
      <c r="G17" s="168"/>
      <c r="H17" s="168"/>
      <c r="I17" s="168"/>
      <c r="J17" s="168"/>
      <c r="K17" s="169"/>
    </row>
    <row r="18" spans="1:13">
      <c r="A18" s="174" t="s">
        <v>41</v>
      </c>
      <c r="B18" s="71" t="s">
        <v>2</v>
      </c>
      <c r="C18" s="72"/>
      <c r="D18" s="72">
        <v>396600</v>
      </c>
      <c r="E18" s="72">
        <v>428500</v>
      </c>
      <c r="F18" s="72">
        <v>454500</v>
      </c>
      <c r="G18" s="72">
        <v>479900</v>
      </c>
      <c r="H18" s="72">
        <v>504000</v>
      </c>
      <c r="I18" s="72">
        <v>526800</v>
      </c>
      <c r="J18" s="72">
        <f>I18-$C$19</f>
        <v>170100</v>
      </c>
      <c r="K18" s="144">
        <f>((I18-$C$19)/$C$19)/30*100</f>
        <v>1.5895710681244746</v>
      </c>
      <c r="L18" s="111"/>
      <c r="M18" s="99"/>
    </row>
    <row r="19" spans="1:13">
      <c r="A19" s="174"/>
      <c r="B19" s="71" t="s">
        <v>1</v>
      </c>
      <c r="C19" s="72">
        <v>356700</v>
      </c>
      <c r="D19" s="72">
        <v>387200</v>
      </c>
      <c r="E19" s="72">
        <v>408800</v>
      </c>
      <c r="F19" s="72">
        <v>423800</v>
      </c>
      <c r="G19" s="72">
        <v>437500</v>
      </c>
      <c r="H19" s="72">
        <v>449100</v>
      </c>
      <c r="I19" s="72">
        <v>459100</v>
      </c>
      <c r="J19" s="72">
        <f t="shared" ref="J19:J20" si="6">I19-$C$19</f>
        <v>102400</v>
      </c>
      <c r="K19" s="144">
        <f t="shared" ref="K19:K20" si="7">((I19-$C$19)/$C$19)/30*100</f>
        <v>0.95691991402672649</v>
      </c>
    </row>
    <row r="20" spans="1:13">
      <c r="A20" s="174"/>
      <c r="B20" s="71" t="s">
        <v>0</v>
      </c>
      <c r="C20" s="72"/>
      <c r="D20" s="72">
        <v>377700</v>
      </c>
      <c r="E20" s="72">
        <v>389100</v>
      </c>
      <c r="F20" s="72">
        <v>393100</v>
      </c>
      <c r="G20" s="72">
        <v>395000</v>
      </c>
      <c r="H20" s="72">
        <v>394700</v>
      </c>
      <c r="I20" s="72">
        <v>392200</v>
      </c>
      <c r="J20" s="72">
        <f t="shared" si="6"/>
        <v>35500</v>
      </c>
      <c r="K20" s="144">
        <f t="shared" si="7"/>
        <v>0.33174469675731244</v>
      </c>
    </row>
    <row r="21" spans="1:13" ht="5.0999999999999996" customHeight="1">
      <c r="A21" s="167"/>
      <c r="B21" s="168"/>
      <c r="C21" s="168"/>
      <c r="D21" s="168"/>
      <c r="E21" s="168"/>
      <c r="F21" s="168"/>
      <c r="G21" s="168"/>
      <c r="H21" s="168"/>
      <c r="I21" s="168"/>
      <c r="J21" s="168"/>
      <c r="K21" s="169"/>
    </row>
    <row r="22" spans="1:13">
      <c r="A22" s="174" t="s">
        <v>42</v>
      </c>
      <c r="B22" s="71" t="s">
        <v>2</v>
      </c>
      <c r="C22" s="72"/>
      <c r="D22" s="72">
        <v>65100</v>
      </c>
      <c r="E22" s="72">
        <v>78600</v>
      </c>
      <c r="F22" s="72">
        <v>89600</v>
      </c>
      <c r="G22" s="72">
        <v>100700</v>
      </c>
      <c r="H22" s="72">
        <v>111800</v>
      </c>
      <c r="I22" s="72">
        <v>122800</v>
      </c>
      <c r="J22" s="72">
        <f>I22-$C$23</f>
        <v>76100</v>
      </c>
      <c r="K22" s="141">
        <f>((I22-$C$23)/$C$23)/30*100</f>
        <v>5.4318344039971453</v>
      </c>
      <c r="L22" s="99"/>
    </row>
    <row r="23" spans="1:13">
      <c r="A23" s="174"/>
      <c r="B23" s="71" t="s">
        <v>1</v>
      </c>
      <c r="C23" s="72">
        <v>46700</v>
      </c>
      <c r="D23" s="72">
        <v>61900</v>
      </c>
      <c r="E23" s="72">
        <v>71900</v>
      </c>
      <c r="F23" s="72">
        <v>79200</v>
      </c>
      <c r="G23" s="72">
        <v>86200</v>
      </c>
      <c r="H23" s="72">
        <v>92900</v>
      </c>
      <c r="I23" s="72">
        <v>99500</v>
      </c>
      <c r="J23" s="72">
        <f t="shared" ref="J23:J24" si="8">I23-$C$23</f>
        <v>52800</v>
      </c>
      <c r="K23" s="141">
        <f t="shared" ref="K23:K24" si="9">((I23-$C$23)/$C$23)/30*100</f>
        <v>3.7687366167023555</v>
      </c>
    </row>
    <row r="24" spans="1:13">
      <c r="A24" s="174"/>
      <c r="B24" s="71" t="s">
        <v>0</v>
      </c>
      <c r="C24" s="72"/>
      <c r="D24" s="72">
        <v>58700</v>
      </c>
      <c r="E24" s="72">
        <v>65200</v>
      </c>
      <c r="F24" s="72">
        <v>68700</v>
      </c>
      <c r="G24" s="72">
        <v>71700</v>
      </c>
      <c r="H24" s="72">
        <v>74300</v>
      </c>
      <c r="I24" s="72">
        <v>76500</v>
      </c>
      <c r="J24" s="72">
        <f t="shared" si="8"/>
        <v>29800</v>
      </c>
      <c r="K24" s="141">
        <f t="shared" si="9"/>
        <v>2.1270521056388292</v>
      </c>
    </row>
    <row r="25" spans="1:13" ht="5.0999999999999996" customHeight="1">
      <c r="A25" s="167"/>
      <c r="B25" s="168"/>
      <c r="C25" s="168"/>
      <c r="D25" s="168"/>
      <c r="E25" s="168"/>
      <c r="F25" s="168"/>
      <c r="G25" s="168"/>
      <c r="H25" s="168"/>
      <c r="I25" s="168"/>
      <c r="J25" s="168"/>
      <c r="K25" s="169"/>
    </row>
    <row r="26" spans="1:13">
      <c r="A26" s="174" t="s">
        <v>43</v>
      </c>
      <c r="B26" s="71" t="s">
        <v>2</v>
      </c>
      <c r="C26" s="72"/>
      <c r="D26" s="72">
        <v>35400</v>
      </c>
      <c r="E26" s="72">
        <v>37800</v>
      </c>
      <c r="F26" s="72">
        <v>40200</v>
      </c>
      <c r="G26" s="72">
        <v>42600</v>
      </c>
      <c r="H26" s="72">
        <v>45000</v>
      </c>
      <c r="I26" s="72">
        <v>47500</v>
      </c>
      <c r="J26" s="72">
        <f>I26-$C$27</f>
        <v>15200</v>
      </c>
      <c r="K26" s="141">
        <f>((I26-$C$27)/$C$27)/30*100</f>
        <v>1.5686274509803921</v>
      </c>
    </row>
    <row r="27" spans="1:13">
      <c r="A27" s="174"/>
      <c r="B27" s="71" t="s">
        <v>1</v>
      </c>
      <c r="C27" s="72">
        <v>32300</v>
      </c>
      <c r="D27" s="72">
        <v>34700</v>
      </c>
      <c r="E27" s="72">
        <v>36300</v>
      </c>
      <c r="F27" s="72">
        <v>37800</v>
      </c>
      <c r="G27" s="72">
        <v>39200</v>
      </c>
      <c r="H27" s="72">
        <v>40500</v>
      </c>
      <c r="I27" s="72">
        <v>41900</v>
      </c>
      <c r="J27" s="72">
        <f t="shared" ref="J27:J28" si="10">I27-$C$27</f>
        <v>9600</v>
      </c>
      <c r="K27" s="141">
        <f t="shared" ref="K27:K28" si="11">((I27-$C$27)/$C$27)/30*100</f>
        <v>0.99071207430340547</v>
      </c>
    </row>
    <row r="28" spans="1:13">
      <c r="A28" s="174"/>
      <c r="B28" s="71" t="s">
        <v>0</v>
      </c>
      <c r="C28" s="72"/>
      <c r="D28" s="72">
        <v>33900</v>
      </c>
      <c r="E28" s="72">
        <v>34700</v>
      </c>
      <c r="F28" s="72">
        <v>35300</v>
      </c>
      <c r="G28" s="72">
        <v>35700</v>
      </c>
      <c r="H28" s="72">
        <v>36000</v>
      </c>
      <c r="I28" s="72">
        <v>36300</v>
      </c>
      <c r="J28" s="72">
        <f t="shared" si="10"/>
        <v>4000</v>
      </c>
      <c r="K28" s="141">
        <f t="shared" si="11"/>
        <v>0.41279669762641896</v>
      </c>
    </row>
    <row r="29" spans="1:13" ht="5.0999999999999996" customHeight="1">
      <c r="A29" s="167"/>
      <c r="B29" s="168"/>
      <c r="C29" s="168"/>
      <c r="D29" s="168"/>
      <c r="E29" s="168"/>
      <c r="F29" s="168"/>
      <c r="G29" s="168"/>
      <c r="H29" s="168"/>
      <c r="I29" s="168"/>
      <c r="J29" s="168"/>
      <c r="K29" s="169"/>
    </row>
    <row r="30" spans="1:13">
      <c r="A30" s="174" t="s">
        <v>44</v>
      </c>
      <c r="B30" s="71" t="s">
        <v>2</v>
      </c>
      <c r="C30" s="72"/>
      <c r="D30" s="72">
        <v>48400</v>
      </c>
      <c r="E30" s="72">
        <v>50500</v>
      </c>
      <c r="F30" s="72">
        <v>52600</v>
      </c>
      <c r="G30" s="72">
        <v>54400</v>
      </c>
      <c r="H30" s="72">
        <v>55800</v>
      </c>
      <c r="I30" s="72">
        <v>57100</v>
      </c>
      <c r="J30" s="72">
        <f>I30-$C$31</f>
        <v>11700</v>
      </c>
      <c r="K30" s="141">
        <f>((I30-$C$31)/$C$31)/30*100</f>
        <v>0.85903083700440519</v>
      </c>
    </row>
    <row r="31" spans="1:13">
      <c r="A31" s="174"/>
      <c r="B31" s="71" t="s">
        <v>1</v>
      </c>
      <c r="C31" s="72">
        <v>45400</v>
      </c>
      <c r="D31" s="72">
        <v>47400</v>
      </c>
      <c r="E31" s="72">
        <v>48500</v>
      </c>
      <c r="F31" s="72">
        <v>49400</v>
      </c>
      <c r="G31" s="72">
        <v>50000</v>
      </c>
      <c r="H31" s="72">
        <v>50200</v>
      </c>
      <c r="I31" s="72">
        <v>50200</v>
      </c>
      <c r="J31" s="72">
        <f t="shared" ref="J31:J32" si="12">I31-$C$31</f>
        <v>4800</v>
      </c>
      <c r="K31" s="141">
        <f t="shared" ref="K31:K32" si="13">((I31-$C$31)/$C$31)/30*100</f>
        <v>0.3524229074889868</v>
      </c>
    </row>
    <row r="32" spans="1:13">
      <c r="A32" s="174"/>
      <c r="B32" s="71" t="s">
        <v>0</v>
      </c>
      <c r="C32" s="72"/>
      <c r="D32" s="72">
        <v>46400</v>
      </c>
      <c r="E32" s="72">
        <v>46400</v>
      </c>
      <c r="F32" s="72">
        <v>46200</v>
      </c>
      <c r="G32" s="72">
        <v>45600</v>
      </c>
      <c r="H32" s="72">
        <v>44600</v>
      </c>
      <c r="I32" s="72">
        <v>43300</v>
      </c>
      <c r="J32" s="72">
        <f t="shared" si="12"/>
        <v>-2100</v>
      </c>
      <c r="K32" s="141">
        <f t="shared" si="13"/>
        <v>-0.15418502202643172</v>
      </c>
    </row>
    <row r="33" spans="1:11" ht="5.0999999999999996" customHeight="1">
      <c r="A33" s="167"/>
      <c r="B33" s="168"/>
      <c r="C33" s="168"/>
      <c r="D33" s="168"/>
      <c r="E33" s="168"/>
      <c r="F33" s="168"/>
      <c r="G33" s="168"/>
      <c r="H33" s="168"/>
      <c r="I33" s="168"/>
      <c r="J33" s="168"/>
      <c r="K33" s="169"/>
    </row>
    <row r="34" spans="1:11">
      <c r="A34" s="174" t="s">
        <v>45</v>
      </c>
      <c r="B34" s="71" t="s">
        <v>2</v>
      </c>
      <c r="C34" s="72"/>
      <c r="D34" s="72">
        <v>4790</v>
      </c>
      <c r="E34" s="72">
        <v>5040</v>
      </c>
      <c r="F34" s="72">
        <v>5250</v>
      </c>
      <c r="G34" s="72">
        <v>5450</v>
      </c>
      <c r="H34" s="72">
        <v>5650</v>
      </c>
      <c r="I34" s="72">
        <v>5860</v>
      </c>
      <c r="J34" s="72">
        <f>I34-$C$35</f>
        <v>1560</v>
      </c>
      <c r="K34" s="141">
        <f>((I34-$C$35)/$C$35)/30*100</f>
        <v>1.2093023255813955</v>
      </c>
    </row>
    <row r="35" spans="1:11">
      <c r="A35" s="174"/>
      <c r="B35" s="71" t="s">
        <v>1</v>
      </c>
      <c r="C35" s="72">
        <v>4300</v>
      </c>
      <c r="D35" s="72">
        <v>4680</v>
      </c>
      <c r="E35" s="72">
        <v>4790</v>
      </c>
      <c r="F35" s="72">
        <v>4880</v>
      </c>
      <c r="G35" s="72">
        <v>4930</v>
      </c>
      <c r="H35" s="72">
        <v>4980</v>
      </c>
      <c r="I35" s="72">
        <v>5030</v>
      </c>
      <c r="J35" s="72">
        <f t="shared" ref="J35:J36" si="14">I35-$C$35</f>
        <v>730</v>
      </c>
      <c r="K35" s="141">
        <f t="shared" ref="K35:K36" si="15">((I35-$C$35)/$C$35)/30*100</f>
        <v>0.56589147286821706</v>
      </c>
    </row>
    <row r="36" spans="1:11">
      <c r="A36" s="174"/>
      <c r="B36" s="71" t="s">
        <v>0</v>
      </c>
      <c r="C36" s="72"/>
      <c r="D36" s="72">
        <v>4560</v>
      </c>
      <c r="E36" s="72">
        <v>4550</v>
      </c>
      <c r="F36" s="72">
        <v>4490</v>
      </c>
      <c r="G36" s="72">
        <v>4410</v>
      </c>
      <c r="H36" s="72">
        <v>4310</v>
      </c>
      <c r="I36" s="72">
        <v>4200</v>
      </c>
      <c r="J36" s="72">
        <f t="shared" si="14"/>
        <v>-100</v>
      </c>
      <c r="K36" s="141">
        <f t="shared" si="15"/>
        <v>-7.7519379844961239E-2</v>
      </c>
    </row>
    <row r="37" spans="1:11" ht="5.0999999999999996" customHeight="1">
      <c r="A37" s="167"/>
      <c r="B37" s="168"/>
      <c r="C37" s="168"/>
      <c r="D37" s="168"/>
      <c r="E37" s="168"/>
      <c r="F37" s="168"/>
      <c r="G37" s="168"/>
      <c r="H37" s="168"/>
      <c r="I37" s="168"/>
      <c r="J37" s="168"/>
      <c r="K37" s="169"/>
    </row>
    <row r="38" spans="1:11">
      <c r="A38" s="174" t="s">
        <v>46</v>
      </c>
      <c r="B38" s="71" t="s">
        <v>2</v>
      </c>
      <c r="C38" s="72"/>
      <c r="D38" s="72">
        <v>8270</v>
      </c>
      <c r="E38" s="72">
        <v>8670</v>
      </c>
      <c r="F38" s="72">
        <v>9070</v>
      </c>
      <c r="G38" s="72">
        <v>9440</v>
      </c>
      <c r="H38" s="72">
        <v>9790</v>
      </c>
      <c r="I38" s="72">
        <v>10150</v>
      </c>
      <c r="J38" s="72">
        <f>I38-$C$39</f>
        <v>2340</v>
      </c>
      <c r="K38" s="141">
        <f>((I38-$C$39)/$C$39)/30*100</f>
        <v>0.99871959026888624</v>
      </c>
    </row>
    <row r="39" spans="1:11">
      <c r="A39" s="174"/>
      <c r="B39" s="71" t="s">
        <v>1</v>
      </c>
      <c r="C39" s="72">
        <v>7810</v>
      </c>
      <c r="D39" s="72">
        <v>8040</v>
      </c>
      <c r="E39" s="72">
        <v>8190</v>
      </c>
      <c r="F39" s="72">
        <v>8330</v>
      </c>
      <c r="G39" s="72">
        <v>8420</v>
      </c>
      <c r="H39" s="72">
        <v>8480</v>
      </c>
      <c r="I39" s="72">
        <v>8540</v>
      </c>
      <c r="J39" s="72">
        <f t="shared" ref="J39:J40" si="16">I39-$C$39</f>
        <v>730</v>
      </c>
      <c r="K39" s="141">
        <f t="shared" ref="K39:K40" si="17">((I39-$C$39)/$C$39)/30*100</f>
        <v>0.31156636790439607</v>
      </c>
    </row>
    <row r="40" spans="1:11">
      <c r="A40" s="174"/>
      <c r="B40" s="71" t="s">
        <v>0</v>
      </c>
      <c r="C40" s="72"/>
      <c r="D40" s="72">
        <v>7810</v>
      </c>
      <c r="E40" s="72">
        <v>7710</v>
      </c>
      <c r="F40" s="72">
        <v>7580</v>
      </c>
      <c r="G40" s="72">
        <v>7410</v>
      </c>
      <c r="H40" s="72">
        <v>7190</v>
      </c>
      <c r="I40" s="72">
        <v>6970</v>
      </c>
      <c r="J40" s="72">
        <f t="shared" si="16"/>
        <v>-840</v>
      </c>
      <c r="K40" s="141">
        <f t="shared" si="17"/>
        <v>-0.35851472471190782</v>
      </c>
    </row>
    <row r="41" spans="1:11" ht="5.0999999999999996" customHeight="1">
      <c r="A41" s="167"/>
      <c r="B41" s="168"/>
      <c r="C41" s="168"/>
      <c r="D41" s="168"/>
      <c r="E41" s="168"/>
      <c r="F41" s="168"/>
      <c r="G41" s="168"/>
      <c r="H41" s="168"/>
      <c r="I41" s="168"/>
      <c r="J41" s="168"/>
      <c r="K41" s="169"/>
    </row>
    <row r="42" spans="1:11">
      <c r="A42" s="174" t="s">
        <v>47</v>
      </c>
      <c r="B42" s="71" t="s">
        <v>2</v>
      </c>
      <c r="C42" s="72"/>
      <c r="D42" s="72">
        <v>22800</v>
      </c>
      <c r="E42" s="72">
        <v>23800</v>
      </c>
      <c r="F42" s="72">
        <v>24800</v>
      </c>
      <c r="G42" s="72">
        <v>25800</v>
      </c>
      <c r="H42" s="72">
        <v>26700</v>
      </c>
      <c r="I42" s="72">
        <v>27600</v>
      </c>
      <c r="J42" s="72">
        <f>I42-$C$43</f>
        <v>6200</v>
      </c>
      <c r="K42" s="141">
        <f>((I42-$C$43)/$C$43)/30*100</f>
        <v>0.96573208722741422</v>
      </c>
    </row>
    <row r="43" spans="1:11">
      <c r="A43" s="174"/>
      <c r="B43" s="71" t="s">
        <v>1</v>
      </c>
      <c r="C43" s="72">
        <v>21400</v>
      </c>
      <c r="D43" s="72">
        <v>22300</v>
      </c>
      <c r="E43" s="72">
        <v>22800</v>
      </c>
      <c r="F43" s="72">
        <v>23300</v>
      </c>
      <c r="G43" s="72">
        <v>23600</v>
      </c>
      <c r="H43" s="72">
        <v>23900</v>
      </c>
      <c r="I43" s="72">
        <v>24100</v>
      </c>
      <c r="J43" s="72">
        <f t="shared" ref="J43:J44" si="18">I43-$C$43</f>
        <v>2700</v>
      </c>
      <c r="K43" s="141">
        <f t="shared" ref="K43:K44" si="19">((I43-$C$43)/$C$43)/30*100</f>
        <v>0.42056074766355134</v>
      </c>
    </row>
    <row r="44" spans="1:11">
      <c r="A44" s="174"/>
      <c r="B44" s="71" t="s">
        <v>0</v>
      </c>
      <c r="C44" s="72"/>
      <c r="D44" s="72">
        <v>21800</v>
      </c>
      <c r="E44" s="72">
        <v>21800</v>
      </c>
      <c r="F44" s="72">
        <v>21600</v>
      </c>
      <c r="G44" s="72">
        <v>21400</v>
      </c>
      <c r="H44" s="72">
        <v>21000</v>
      </c>
      <c r="I44" s="72">
        <v>20600</v>
      </c>
      <c r="J44" s="72">
        <f t="shared" si="18"/>
        <v>-800</v>
      </c>
      <c r="K44" s="141">
        <f t="shared" si="19"/>
        <v>-0.12461059190031151</v>
      </c>
    </row>
    <row r="45" spans="1:11">
      <c r="A45" s="67"/>
      <c r="B45" s="64"/>
      <c r="C45" s="65"/>
      <c r="D45" s="65"/>
      <c r="E45" s="65"/>
      <c r="F45" s="65"/>
      <c r="G45" s="65"/>
      <c r="H45" s="65"/>
      <c r="I45" s="65"/>
      <c r="J45" s="65"/>
      <c r="K45" s="66"/>
    </row>
    <row r="46" spans="1:11">
      <c r="A46" s="50" t="s">
        <v>204</v>
      </c>
      <c r="B46" s="55"/>
      <c r="C46" s="80"/>
      <c r="D46" s="80"/>
      <c r="E46" s="80"/>
      <c r="F46" s="80"/>
      <c r="G46" s="80"/>
      <c r="H46" s="80"/>
      <c r="I46" s="80"/>
      <c r="J46" s="80"/>
      <c r="K46" s="80"/>
    </row>
    <row r="47" spans="1:11">
      <c r="A47" s="55" t="s">
        <v>155</v>
      </c>
      <c r="B47" s="55"/>
      <c r="C47" s="80"/>
      <c r="D47" s="80"/>
      <c r="E47" s="80"/>
      <c r="F47" s="80"/>
      <c r="G47" s="80"/>
      <c r="H47" s="80"/>
      <c r="I47" s="80"/>
      <c r="J47" s="80"/>
      <c r="K47" s="80"/>
    </row>
    <row r="48" spans="1:11">
      <c r="A48" s="55" t="s">
        <v>87</v>
      </c>
      <c r="B48" s="55"/>
      <c r="C48" s="80"/>
      <c r="D48" s="80"/>
      <c r="E48" s="80"/>
      <c r="F48" s="80"/>
      <c r="G48" s="80"/>
      <c r="H48" s="80"/>
      <c r="I48" s="80"/>
      <c r="J48" s="80"/>
      <c r="K48" s="80"/>
    </row>
    <row r="49" spans="1:11">
      <c r="A49" s="55" t="s">
        <v>88</v>
      </c>
      <c r="B49" s="55"/>
      <c r="C49" s="55"/>
      <c r="D49" s="55"/>
      <c r="E49" s="55"/>
      <c r="F49" s="55"/>
      <c r="G49" s="55"/>
      <c r="H49" s="55"/>
      <c r="I49" s="55"/>
      <c r="J49" s="80"/>
      <c r="K49" s="80"/>
    </row>
    <row r="50" spans="1:11">
      <c r="A50" s="55"/>
      <c r="B50" s="55"/>
      <c r="C50" s="55"/>
      <c r="D50" s="55"/>
      <c r="E50" s="55"/>
      <c r="F50" s="55"/>
      <c r="G50" s="55"/>
      <c r="H50" s="55"/>
      <c r="I50" s="55"/>
      <c r="J50" s="80"/>
      <c r="K50" s="80"/>
    </row>
    <row r="51" spans="1:11">
      <c r="A51" s="55" t="s">
        <v>156</v>
      </c>
      <c r="B51" s="55"/>
      <c r="C51" s="55"/>
      <c r="D51" s="55"/>
      <c r="E51" s="55"/>
      <c r="F51" s="55"/>
      <c r="G51" s="55"/>
      <c r="H51" s="55"/>
      <c r="I51" s="55"/>
      <c r="J51" s="80"/>
      <c r="K51" s="80"/>
    </row>
    <row r="52" spans="1:11">
      <c r="A52" s="150" t="s">
        <v>17</v>
      </c>
      <c r="B52" s="55"/>
      <c r="C52" s="55"/>
      <c r="D52" s="55"/>
      <c r="E52" s="55"/>
      <c r="F52" s="55"/>
      <c r="G52" s="55"/>
      <c r="H52" s="55"/>
      <c r="I52" s="55"/>
      <c r="J52" s="55"/>
      <c r="K52" s="55"/>
    </row>
  </sheetData>
  <mergeCells count="24">
    <mergeCell ref="A37:K37"/>
    <mergeCell ref="A41:K41"/>
    <mergeCell ref="A5:K5"/>
    <mergeCell ref="A38:A40"/>
    <mergeCell ref="A42:A44"/>
    <mergeCell ref="A9:K9"/>
    <mergeCell ref="A13:K13"/>
    <mergeCell ref="A17:K17"/>
    <mergeCell ref="A21:K21"/>
    <mergeCell ref="A25:K25"/>
    <mergeCell ref="A29:K29"/>
    <mergeCell ref="A33:K33"/>
    <mergeCell ref="A14:A16"/>
    <mergeCell ref="A18:A20"/>
    <mergeCell ref="A22:A24"/>
    <mergeCell ref="A26:A28"/>
    <mergeCell ref="J3:K3"/>
    <mergeCell ref="A6:A8"/>
    <mergeCell ref="A10:A12"/>
    <mergeCell ref="A30:A32"/>
    <mergeCell ref="A34:A36"/>
    <mergeCell ref="A3:A4"/>
    <mergeCell ref="B3:B4"/>
    <mergeCell ref="C3:I3"/>
  </mergeCells>
  <hyperlinks>
    <hyperlink ref="A52" r:id="rId1"/>
  </hyperlinks>
  <pageMargins left="0.70866141732283472" right="0.70866141732283472" top="0.74803149606299213" bottom="0.74803149606299213" header="0.31496062992125984" footer="0.31496062992125984"/>
  <pageSetup paperSize="9" scale="6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workbookViewId="0"/>
  </sheetViews>
  <sheetFormatPr defaultColWidth="8.85546875" defaultRowHeight="15"/>
  <cols>
    <col min="1" max="22" width="8.85546875" style="11"/>
    <col min="23" max="23" width="11.7109375" style="11" bestFit="1" customWidth="1"/>
    <col min="24" max="26" width="8.7109375" style="11" customWidth="1"/>
    <col min="27" max="16384" width="8.85546875" style="11"/>
  </cols>
  <sheetData>
    <row r="1" spans="1:27" ht="30" customHeight="1">
      <c r="A1" s="131" t="s">
        <v>206</v>
      </c>
    </row>
    <row r="2" spans="1:27" ht="27" customHeight="1">
      <c r="W2" s="115"/>
      <c r="X2" s="181" t="s">
        <v>176</v>
      </c>
      <c r="Y2" s="182"/>
      <c r="Z2" s="183"/>
    </row>
    <row r="3" spans="1:27">
      <c r="W3" s="115"/>
      <c r="X3" s="115" t="s">
        <v>2</v>
      </c>
      <c r="Y3" s="115" t="s">
        <v>1</v>
      </c>
      <c r="Z3" s="115" t="s">
        <v>0</v>
      </c>
    </row>
    <row r="4" spans="1:27">
      <c r="W4" s="118" t="s">
        <v>181</v>
      </c>
      <c r="X4" s="4">
        <v>5.4</v>
      </c>
      <c r="Y4" s="4">
        <v>3.8</v>
      </c>
      <c r="Z4" s="4">
        <v>2.1</v>
      </c>
    </row>
    <row r="5" spans="1:27">
      <c r="W5" s="119" t="s">
        <v>179</v>
      </c>
      <c r="X5" s="120">
        <v>3.2</v>
      </c>
      <c r="Y5" s="120">
        <v>2</v>
      </c>
      <c r="Z5" s="120">
        <v>0.8</v>
      </c>
    </row>
    <row r="6" spans="1:27">
      <c r="W6" s="118" t="s">
        <v>182</v>
      </c>
      <c r="X6" s="4">
        <v>1.6</v>
      </c>
      <c r="Y6" s="120">
        <v>1</v>
      </c>
      <c r="Z6" s="4">
        <v>0.4</v>
      </c>
    </row>
    <row r="7" spans="1:27">
      <c r="W7" s="118" t="s">
        <v>180</v>
      </c>
      <c r="X7" s="4">
        <v>1.6</v>
      </c>
      <c r="Y7" s="120">
        <v>1</v>
      </c>
      <c r="Z7" s="4">
        <v>0.3</v>
      </c>
    </row>
    <row r="8" spans="1:27">
      <c r="W8" s="118" t="s">
        <v>171</v>
      </c>
      <c r="X8" s="4">
        <v>1.4</v>
      </c>
      <c r="Y8" s="4">
        <v>0.9</v>
      </c>
      <c r="Z8" s="4">
        <v>0.2</v>
      </c>
    </row>
    <row r="9" spans="1:27">
      <c r="W9" s="118" t="s">
        <v>174</v>
      </c>
      <c r="X9" s="120">
        <v>1</v>
      </c>
      <c r="Y9" s="4">
        <v>0.8</v>
      </c>
      <c r="Z9" s="4">
        <v>0.6</v>
      </c>
    </row>
    <row r="10" spans="1:27">
      <c r="W10" s="118" t="s">
        <v>178</v>
      </c>
      <c r="X10" s="4">
        <v>1.3</v>
      </c>
      <c r="Y10" s="4">
        <v>0.7</v>
      </c>
      <c r="Z10" s="4">
        <v>0.1</v>
      </c>
    </row>
    <row r="11" spans="1:27">
      <c r="W11" s="118" t="s">
        <v>184</v>
      </c>
      <c r="X11" s="4">
        <v>1.2</v>
      </c>
      <c r="Y11" s="4">
        <v>0.6</v>
      </c>
      <c r="Z11" s="4">
        <v>-0.1</v>
      </c>
    </row>
    <row r="12" spans="1:27">
      <c r="W12" s="118" t="s">
        <v>183</v>
      </c>
      <c r="X12" s="4">
        <v>0.9</v>
      </c>
      <c r="Y12" s="4">
        <v>0.4</v>
      </c>
      <c r="Z12" s="4">
        <v>-0.2</v>
      </c>
    </row>
    <row r="13" spans="1:27">
      <c r="W13" s="118" t="s">
        <v>186</v>
      </c>
      <c r="X13" s="120">
        <v>1</v>
      </c>
      <c r="Y13" s="4">
        <v>0.4</v>
      </c>
      <c r="Z13" s="4">
        <v>-0.1</v>
      </c>
    </row>
    <row r="14" spans="1:27">
      <c r="W14" s="118" t="s">
        <v>185</v>
      </c>
      <c r="X14" s="120">
        <v>1</v>
      </c>
      <c r="Y14" s="4">
        <v>0.3</v>
      </c>
      <c r="Z14" s="4">
        <v>-0.4</v>
      </c>
    </row>
    <row r="15" spans="1:27">
      <c r="W15" s="118" t="s">
        <v>177</v>
      </c>
      <c r="X15" s="4">
        <v>0.4</v>
      </c>
      <c r="Y15" s="120">
        <v>-0.1</v>
      </c>
      <c r="Z15" s="4">
        <v>-0.7</v>
      </c>
    </row>
    <row r="16" spans="1:27">
      <c r="X16" s="117"/>
      <c r="Y16" s="117"/>
      <c r="Z16" s="117"/>
      <c r="AA16" s="117"/>
    </row>
    <row r="17" spans="24:27">
      <c r="X17" s="117"/>
      <c r="Y17" s="117"/>
      <c r="Z17" s="117"/>
      <c r="AA17" s="117"/>
    </row>
    <row r="18" spans="24:27">
      <c r="X18" s="117"/>
      <c r="Y18" s="117"/>
      <c r="Z18" s="117"/>
      <c r="AA18" s="117"/>
    </row>
    <row r="19" spans="24:27">
      <c r="X19" s="117"/>
      <c r="Y19" s="117"/>
      <c r="Z19" s="117"/>
      <c r="AA19" s="117"/>
    </row>
    <row r="20" spans="24:27">
      <c r="X20" s="117"/>
      <c r="Y20" s="117"/>
      <c r="Z20" s="117"/>
      <c r="AA20" s="117"/>
    </row>
  </sheetData>
  <sortState ref="W4:Z15">
    <sortCondition descending="1" ref="Y4:Y15"/>
  </sortState>
  <mergeCells count="1">
    <mergeCell ref="X2:Z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6"/>
  <sheetViews>
    <sheetView workbookViewId="0">
      <pane ySplit="4" topLeftCell="A104" activePane="bottomLeft" state="frozen"/>
      <selection pane="bottomLeft" activeCell="L114" sqref="L114"/>
    </sheetView>
  </sheetViews>
  <sheetFormatPr defaultColWidth="9.140625" defaultRowHeight="15"/>
  <cols>
    <col min="1" max="1" width="22.42578125" style="11" customWidth="1"/>
    <col min="2" max="2" width="5.5703125" style="11" customWidth="1"/>
    <col min="3" max="12" width="9.85546875" style="11" customWidth="1"/>
    <col min="13" max="14" width="17" style="11" customWidth="1"/>
    <col min="15" max="16384" width="9.140625" style="11"/>
  </cols>
  <sheetData>
    <row r="1" spans="1:18" ht="33.6" customHeight="1">
      <c r="A1" s="60" t="s">
        <v>30</v>
      </c>
      <c r="B1" s="60"/>
      <c r="C1" s="60"/>
      <c r="D1" s="60"/>
      <c r="E1" s="60"/>
      <c r="F1" s="60"/>
      <c r="G1" s="60"/>
      <c r="H1" s="60"/>
      <c r="I1" s="60"/>
      <c r="J1" s="60"/>
      <c r="K1" s="60"/>
      <c r="L1" s="60"/>
      <c r="M1" s="60"/>
      <c r="N1" s="60"/>
    </row>
    <row r="2" spans="1:18" s="95" customFormat="1" ht="22.15" customHeight="1">
      <c r="A2" s="197" t="s">
        <v>208</v>
      </c>
      <c r="B2" s="198"/>
      <c r="C2" s="198"/>
      <c r="D2" s="198"/>
      <c r="E2" s="198"/>
      <c r="F2" s="198"/>
      <c r="G2" s="198"/>
      <c r="H2" s="198"/>
      <c r="I2" s="198"/>
      <c r="J2" s="198"/>
      <c r="K2" s="198"/>
      <c r="L2" s="198"/>
      <c r="M2" s="198"/>
      <c r="N2" s="198"/>
      <c r="O2" s="198"/>
      <c r="P2" s="198"/>
      <c r="Q2" s="198"/>
      <c r="R2" s="198"/>
    </row>
    <row r="3" spans="1:18" ht="36" customHeight="1">
      <c r="A3" s="163" t="s">
        <v>57</v>
      </c>
      <c r="B3" s="186" t="s">
        <v>31</v>
      </c>
      <c r="C3" s="186" t="s">
        <v>58</v>
      </c>
      <c r="D3" s="186"/>
      <c r="E3" s="186"/>
      <c r="F3" s="186"/>
      <c r="G3" s="186"/>
      <c r="H3" s="186" t="s">
        <v>32</v>
      </c>
      <c r="I3" s="186"/>
      <c r="J3" s="186"/>
      <c r="K3" s="186"/>
      <c r="L3" s="187" t="s">
        <v>141</v>
      </c>
      <c r="M3" s="186" t="s">
        <v>59</v>
      </c>
      <c r="N3" s="187" t="s">
        <v>207</v>
      </c>
      <c r="O3" s="186" t="s">
        <v>209</v>
      </c>
      <c r="P3" s="186"/>
      <c r="Q3" s="186"/>
      <c r="R3" s="186"/>
    </row>
    <row r="4" spans="1:18" ht="36" customHeight="1">
      <c r="A4" s="163"/>
      <c r="B4" s="186"/>
      <c r="C4" s="36" t="s">
        <v>33</v>
      </c>
      <c r="D4" s="40" t="s">
        <v>34</v>
      </c>
      <c r="E4" s="40" t="s">
        <v>35</v>
      </c>
      <c r="F4" s="36" t="s">
        <v>36</v>
      </c>
      <c r="G4" s="41" t="s">
        <v>37</v>
      </c>
      <c r="H4" s="40" t="s">
        <v>60</v>
      </c>
      <c r="I4" s="40" t="s">
        <v>61</v>
      </c>
      <c r="J4" s="36" t="s">
        <v>62</v>
      </c>
      <c r="K4" s="36" t="s">
        <v>63</v>
      </c>
      <c r="L4" s="188"/>
      <c r="M4" s="186"/>
      <c r="N4" s="188"/>
      <c r="O4" s="152" t="s">
        <v>33</v>
      </c>
      <c r="P4" s="153" t="s">
        <v>34</v>
      </c>
      <c r="Q4" s="153" t="s">
        <v>35</v>
      </c>
      <c r="R4" s="152" t="s">
        <v>36</v>
      </c>
    </row>
    <row r="5" spans="1:18">
      <c r="A5" s="184" t="s">
        <v>112</v>
      </c>
      <c r="B5" s="42">
        <v>1996</v>
      </c>
      <c r="C5" s="43">
        <v>840</v>
      </c>
      <c r="D5" s="43">
        <v>1170</v>
      </c>
      <c r="E5" s="43">
        <v>1060</v>
      </c>
      <c r="F5" s="43">
        <v>510</v>
      </c>
      <c r="G5" s="43">
        <v>3590</v>
      </c>
      <c r="H5" s="44" t="s">
        <v>38</v>
      </c>
      <c r="I5" s="44" t="s">
        <v>38</v>
      </c>
      <c r="J5" s="44" t="s">
        <v>38</v>
      </c>
      <c r="K5" s="44" t="s">
        <v>38</v>
      </c>
      <c r="L5" s="44" t="s">
        <v>142</v>
      </c>
      <c r="M5" s="45">
        <v>36.1</v>
      </c>
      <c r="N5" s="122" t="s">
        <v>187</v>
      </c>
      <c r="O5" s="141">
        <f>C5/$G5*100</f>
        <v>23.398328690807798</v>
      </c>
      <c r="P5" s="141">
        <f t="shared" ref="P5:R20" si="0">D5/$G5*100</f>
        <v>32.590529247910865</v>
      </c>
      <c r="Q5" s="141">
        <f t="shared" si="0"/>
        <v>29.526462395543174</v>
      </c>
      <c r="R5" s="141">
        <f t="shared" si="0"/>
        <v>14.206128133704734</v>
      </c>
    </row>
    <row r="6" spans="1:18">
      <c r="A6" s="184"/>
      <c r="B6" s="42">
        <v>2001</v>
      </c>
      <c r="C6" s="43">
        <v>710</v>
      </c>
      <c r="D6" s="43">
        <v>1090</v>
      </c>
      <c r="E6" s="43">
        <v>1230</v>
      </c>
      <c r="F6" s="43">
        <v>550</v>
      </c>
      <c r="G6" s="43">
        <v>3580</v>
      </c>
      <c r="H6" s="43">
        <v>210</v>
      </c>
      <c r="I6" s="43">
        <v>150</v>
      </c>
      <c r="J6" s="43">
        <v>60</v>
      </c>
      <c r="K6" s="43">
        <v>-70</v>
      </c>
      <c r="L6" s="43">
        <f>J6+K6</f>
        <v>-10</v>
      </c>
      <c r="M6" s="45">
        <v>39.799999999999997</v>
      </c>
      <c r="N6" s="142">
        <f>(M6-M5)/ABS(M5)*100</f>
        <v>10.249307479224365</v>
      </c>
      <c r="O6" s="141">
        <f t="shared" ref="O6:O14" si="1">C6/$G6*100</f>
        <v>19.832402234636874</v>
      </c>
      <c r="P6" s="141">
        <f t="shared" si="0"/>
        <v>30.446927374301673</v>
      </c>
      <c r="Q6" s="141">
        <f t="shared" si="0"/>
        <v>34.357541899441344</v>
      </c>
      <c r="R6" s="141">
        <f t="shared" si="0"/>
        <v>15.363128491620111</v>
      </c>
    </row>
    <row r="7" spans="1:18">
      <c r="A7" s="184"/>
      <c r="B7" s="42">
        <v>2006</v>
      </c>
      <c r="C7" s="43">
        <v>690</v>
      </c>
      <c r="D7" s="43">
        <v>1110</v>
      </c>
      <c r="E7" s="43">
        <v>1370</v>
      </c>
      <c r="F7" s="43">
        <v>560</v>
      </c>
      <c r="G7" s="43">
        <v>3730</v>
      </c>
      <c r="H7" s="43">
        <v>210</v>
      </c>
      <c r="I7" s="43">
        <v>150</v>
      </c>
      <c r="J7" s="43">
        <v>60</v>
      </c>
      <c r="K7" s="43">
        <v>90</v>
      </c>
      <c r="L7" s="43">
        <f t="shared" ref="L7:L14" si="2">J7+K7</f>
        <v>150</v>
      </c>
      <c r="M7" s="45">
        <v>41.2</v>
      </c>
      <c r="N7" s="142">
        <f t="shared" ref="N7:N70" si="3">(M7-M6)/ABS(M6)*100</f>
        <v>3.5175879396985068</v>
      </c>
      <c r="O7" s="141">
        <f t="shared" si="1"/>
        <v>18.498659517426276</v>
      </c>
      <c r="P7" s="141">
        <f t="shared" si="0"/>
        <v>29.75871313672922</v>
      </c>
      <c r="Q7" s="141">
        <f t="shared" si="0"/>
        <v>36.729222520107243</v>
      </c>
      <c r="R7" s="141">
        <f t="shared" si="0"/>
        <v>15.013404825737265</v>
      </c>
    </row>
    <row r="8" spans="1:18">
      <c r="A8" s="184"/>
      <c r="B8" s="42">
        <v>2013</v>
      </c>
      <c r="C8" s="43">
        <v>620</v>
      </c>
      <c r="D8" s="43">
        <v>910</v>
      </c>
      <c r="E8" s="43">
        <v>1380</v>
      </c>
      <c r="F8" s="43">
        <v>700</v>
      </c>
      <c r="G8" s="43">
        <v>3640</v>
      </c>
      <c r="H8" s="43">
        <v>210</v>
      </c>
      <c r="I8" s="43">
        <v>160</v>
      </c>
      <c r="J8" s="43">
        <v>50</v>
      </c>
      <c r="K8" s="43">
        <v>-140</v>
      </c>
      <c r="L8" s="43">
        <f t="shared" si="2"/>
        <v>-90</v>
      </c>
      <c r="M8" s="45">
        <v>45.6</v>
      </c>
      <c r="N8" s="142">
        <f t="shared" si="3"/>
        <v>10.679611650485432</v>
      </c>
      <c r="O8" s="141">
        <f t="shared" si="1"/>
        <v>17.032967032967033</v>
      </c>
      <c r="P8" s="141">
        <f t="shared" si="0"/>
        <v>25</v>
      </c>
      <c r="Q8" s="141">
        <f t="shared" si="0"/>
        <v>37.912087912087912</v>
      </c>
      <c r="R8" s="141">
        <f t="shared" si="0"/>
        <v>19.230769230769234</v>
      </c>
    </row>
    <row r="9" spans="1:18">
      <c r="A9" s="184"/>
      <c r="B9" s="42">
        <v>2018</v>
      </c>
      <c r="C9" s="43">
        <v>690</v>
      </c>
      <c r="D9" s="43">
        <v>840</v>
      </c>
      <c r="E9" s="43">
        <v>1310</v>
      </c>
      <c r="F9" s="43">
        <v>830</v>
      </c>
      <c r="G9" s="43">
        <v>3670</v>
      </c>
      <c r="H9" s="43">
        <v>230</v>
      </c>
      <c r="I9" s="139">
        <v>140</v>
      </c>
      <c r="J9" s="139">
        <v>90</v>
      </c>
      <c r="K9" s="43">
        <v>-50</v>
      </c>
      <c r="L9" s="43">
        <f t="shared" si="2"/>
        <v>40</v>
      </c>
      <c r="M9" s="45">
        <v>47.1</v>
      </c>
      <c r="N9" s="142">
        <f t="shared" si="3"/>
        <v>3.2894736842105261</v>
      </c>
      <c r="O9" s="141">
        <f t="shared" si="1"/>
        <v>18.801089918256132</v>
      </c>
      <c r="P9" s="141">
        <f t="shared" si="0"/>
        <v>22.888283378746593</v>
      </c>
      <c r="Q9" s="141">
        <f t="shared" si="0"/>
        <v>35.694822888283376</v>
      </c>
      <c r="R9" s="141">
        <f t="shared" si="0"/>
        <v>22.615803814713896</v>
      </c>
    </row>
    <row r="10" spans="1:18">
      <c r="A10" s="184"/>
      <c r="B10" s="42">
        <v>2023</v>
      </c>
      <c r="C10" s="43">
        <v>720</v>
      </c>
      <c r="D10" s="43">
        <v>820</v>
      </c>
      <c r="E10" s="43">
        <v>1190</v>
      </c>
      <c r="F10" s="43">
        <v>970</v>
      </c>
      <c r="G10" s="43">
        <v>3690</v>
      </c>
      <c r="H10" s="43">
        <v>210</v>
      </c>
      <c r="I10" s="139">
        <v>140</v>
      </c>
      <c r="J10" s="139">
        <v>70</v>
      </c>
      <c r="K10" s="43">
        <v>-50</v>
      </c>
      <c r="L10" s="43">
        <f t="shared" si="2"/>
        <v>20</v>
      </c>
      <c r="M10" s="45">
        <v>48.5</v>
      </c>
      <c r="N10" s="142">
        <f t="shared" si="3"/>
        <v>2.9723991507430969</v>
      </c>
      <c r="O10" s="141">
        <f t="shared" si="1"/>
        <v>19.512195121951219</v>
      </c>
      <c r="P10" s="141">
        <f t="shared" si="0"/>
        <v>22.222222222222221</v>
      </c>
      <c r="Q10" s="141">
        <f t="shared" si="0"/>
        <v>32.24932249322493</v>
      </c>
      <c r="R10" s="141">
        <f t="shared" si="0"/>
        <v>26.287262872628723</v>
      </c>
    </row>
    <row r="11" spans="1:18">
      <c r="A11" s="184"/>
      <c r="B11" s="42">
        <v>2028</v>
      </c>
      <c r="C11" s="43">
        <v>700</v>
      </c>
      <c r="D11" s="43">
        <v>820</v>
      </c>
      <c r="E11" s="43">
        <v>1060</v>
      </c>
      <c r="F11" s="43">
        <v>1090</v>
      </c>
      <c r="G11" s="43">
        <v>3680</v>
      </c>
      <c r="H11" s="43">
        <v>190</v>
      </c>
      <c r="I11" s="139">
        <v>150</v>
      </c>
      <c r="J11" s="139">
        <v>40</v>
      </c>
      <c r="K11" s="43">
        <v>-50</v>
      </c>
      <c r="L11" s="43">
        <f t="shared" si="2"/>
        <v>-10</v>
      </c>
      <c r="M11" s="45">
        <v>49.5</v>
      </c>
      <c r="N11" s="142">
        <f t="shared" si="3"/>
        <v>2.0618556701030926</v>
      </c>
      <c r="O11" s="141">
        <f t="shared" si="1"/>
        <v>19.021739130434785</v>
      </c>
      <c r="P11" s="141">
        <f t="shared" si="0"/>
        <v>22.282608695652172</v>
      </c>
      <c r="Q11" s="141">
        <f t="shared" si="0"/>
        <v>28.804347826086957</v>
      </c>
      <c r="R11" s="141">
        <f t="shared" si="0"/>
        <v>29.619565217391301</v>
      </c>
    </row>
    <row r="12" spans="1:18">
      <c r="A12" s="184"/>
      <c r="B12" s="42">
        <v>2033</v>
      </c>
      <c r="C12" s="43">
        <v>660</v>
      </c>
      <c r="D12" s="43">
        <v>850</v>
      </c>
      <c r="E12" s="43">
        <v>980</v>
      </c>
      <c r="F12" s="43">
        <v>1150</v>
      </c>
      <c r="G12" s="43">
        <v>3640</v>
      </c>
      <c r="H12" s="43">
        <v>180</v>
      </c>
      <c r="I12" s="139">
        <v>170</v>
      </c>
      <c r="J12" s="139">
        <v>10</v>
      </c>
      <c r="K12" s="43">
        <v>-50</v>
      </c>
      <c r="L12" s="43">
        <f t="shared" si="2"/>
        <v>-40</v>
      </c>
      <c r="M12" s="45">
        <v>49.4</v>
      </c>
      <c r="N12" s="142">
        <f t="shared" si="3"/>
        <v>-0.20202020202020488</v>
      </c>
      <c r="O12" s="141">
        <f t="shared" si="1"/>
        <v>18.131868131868131</v>
      </c>
      <c r="P12" s="141">
        <f t="shared" si="0"/>
        <v>23.35164835164835</v>
      </c>
      <c r="Q12" s="141">
        <f t="shared" si="0"/>
        <v>26.923076923076923</v>
      </c>
      <c r="R12" s="141">
        <f t="shared" si="0"/>
        <v>31.593406593406591</v>
      </c>
    </row>
    <row r="13" spans="1:18">
      <c r="A13" s="184"/>
      <c r="B13" s="42">
        <v>2038</v>
      </c>
      <c r="C13" s="43">
        <v>630</v>
      </c>
      <c r="D13" s="43">
        <v>860</v>
      </c>
      <c r="E13" s="43">
        <v>900</v>
      </c>
      <c r="F13" s="43">
        <v>1200</v>
      </c>
      <c r="G13" s="43">
        <v>3580</v>
      </c>
      <c r="H13" s="43">
        <v>180</v>
      </c>
      <c r="I13" s="139">
        <v>190</v>
      </c>
      <c r="J13" s="139">
        <v>-10</v>
      </c>
      <c r="K13" s="43">
        <v>-50</v>
      </c>
      <c r="L13" s="43">
        <f t="shared" si="2"/>
        <v>-60</v>
      </c>
      <c r="M13" s="45">
        <v>49.4</v>
      </c>
      <c r="N13" s="142">
        <f t="shared" si="3"/>
        <v>0</v>
      </c>
      <c r="O13" s="141">
        <f t="shared" si="1"/>
        <v>17.597765363128492</v>
      </c>
      <c r="P13" s="141">
        <f t="shared" si="0"/>
        <v>24.022346368715084</v>
      </c>
      <c r="Q13" s="141">
        <f t="shared" si="0"/>
        <v>25.139664804469277</v>
      </c>
      <c r="R13" s="141">
        <f t="shared" si="0"/>
        <v>33.519553072625698</v>
      </c>
    </row>
    <row r="14" spans="1:18">
      <c r="A14" s="184"/>
      <c r="B14" s="42">
        <v>2043</v>
      </c>
      <c r="C14" s="43">
        <v>630</v>
      </c>
      <c r="D14" s="43">
        <v>870</v>
      </c>
      <c r="E14" s="43">
        <v>830</v>
      </c>
      <c r="F14" s="43">
        <v>1180</v>
      </c>
      <c r="G14" s="43">
        <v>3510</v>
      </c>
      <c r="H14" s="43">
        <v>190</v>
      </c>
      <c r="I14" s="139">
        <v>210</v>
      </c>
      <c r="J14" s="139">
        <v>-20</v>
      </c>
      <c r="K14" s="43">
        <v>-50</v>
      </c>
      <c r="L14" s="43">
        <f t="shared" si="2"/>
        <v>-70</v>
      </c>
      <c r="M14" s="45">
        <v>48.9</v>
      </c>
      <c r="N14" s="142">
        <f t="shared" si="3"/>
        <v>-1.0121457489878543</v>
      </c>
      <c r="O14" s="141">
        <f t="shared" si="1"/>
        <v>17.948717948717949</v>
      </c>
      <c r="P14" s="141">
        <f t="shared" si="0"/>
        <v>24.786324786324787</v>
      </c>
      <c r="Q14" s="141">
        <f t="shared" si="0"/>
        <v>23.646723646723647</v>
      </c>
      <c r="R14" s="141">
        <f t="shared" si="0"/>
        <v>33.618233618233617</v>
      </c>
    </row>
    <row r="15" spans="1:18">
      <c r="A15" s="184" t="s">
        <v>39</v>
      </c>
      <c r="B15" s="42">
        <v>1996</v>
      </c>
      <c r="C15" s="43">
        <v>2300</v>
      </c>
      <c r="D15" s="43">
        <v>3050</v>
      </c>
      <c r="E15" s="43">
        <v>3090</v>
      </c>
      <c r="F15" s="43">
        <v>1170</v>
      </c>
      <c r="G15" s="43">
        <v>9620</v>
      </c>
      <c r="H15" s="44" t="s">
        <v>38</v>
      </c>
      <c r="I15" s="44" t="s">
        <v>38</v>
      </c>
      <c r="J15" s="44" t="s">
        <v>38</v>
      </c>
      <c r="K15" s="44" t="s">
        <v>38</v>
      </c>
      <c r="L15" s="44" t="s">
        <v>142</v>
      </c>
      <c r="M15" s="45">
        <v>36.700000000000003</v>
      </c>
      <c r="N15" s="142" t="s">
        <v>187</v>
      </c>
      <c r="O15" s="141">
        <f>C15/$G15*100</f>
        <v>23.908523908523911</v>
      </c>
      <c r="P15" s="141">
        <f t="shared" si="0"/>
        <v>31.704781704781702</v>
      </c>
      <c r="Q15" s="141">
        <f t="shared" si="0"/>
        <v>32.120582120582121</v>
      </c>
      <c r="R15" s="141">
        <f t="shared" si="0"/>
        <v>12.162162162162163</v>
      </c>
    </row>
    <row r="16" spans="1:18">
      <c r="A16" s="184"/>
      <c r="B16" s="42">
        <v>2001</v>
      </c>
      <c r="C16" s="43">
        <v>2350</v>
      </c>
      <c r="D16" s="43">
        <v>2850</v>
      </c>
      <c r="E16" s="43">
        <v>3600</v>
      </c>
      <c r="F16" s="43">
        <v>1350</v>
      </c>
      <c r="G16" s="43">
        <v>10150</v>
      </c>
      <c r="H16" s="43">
        <v>650</v>
      </c>
      <c r="I16" s="43">
        <v>300</v>
      </c>
      <c r="J16" s="43">
        <v>350</v>
      </c>
      <c r="K16" s="43">
        <v>200</v>
      </c>
      <c r="L16" s="43">
        <f>J16+K16</f>
        <v>550</v>
      </c>
      <c r="M16" s="45">
        <v>39.1</v>
      </c>
      <c r="N16" s="142">
        <f t="shared" si="3"/>
        <v>6.5395095367847365</v>
      </c>
      <c r="O16" s="141">
        <f t="shared" ref="O16:R31" si="4">C16/$G16*100</f>
        <v>23.152709359605911</v>
      </c>
      <c r="P16" s="141">
        <f t="shared" si="0"/>
        <v>28.078817733990146</v>
      </c>
      <c r="Q16" s="141">
        <f t="shared" si="0"/>
        <v>35.467980295566505</v>
      </c>
      <c r="R16" s="141">
        <f t="shared" si="0"/>
        <v>13.300492610837439</v>
      </c>
    </row>
    <row r="17" spans="1:18">
      <c r="A17" s="184"/>
      <c r="B17" s="42">
        <v>2006</v>
      </c>
      <c r="C17" s="43">
        <v>2300</v>
      </c>
      <c r="D17" s="43">
        <v>2850</v>
      </c>
      <c r="E17" s="43">
        <v>4050</v>
      </c>
      <c r="F17" s="43">
        <v>1550</v>
      </c>
      <c r="G17" s="43">
        <v>10750</v>
      </c>
      <c r="H17" s="43">
        <v>700</v>
      </c>
      <c r="I17" s="43">
        <v>350</v>
      </c>
      <c r="J17" s="43">
        <v>350</v>
      </c>
      <c r="K17" s="43">
        <v>250</v>
      </c>
      <c r="L17" s="43">
        <f t="shared" ref="L17:L24" si="5">J17+K17</f>
        <v>600</v>
      </c>
      <c r="M17" s="45">
        <v>41.4</v>
      </c>
      <c r="N17" s="142">
        <f t="shared" si="3"/>
        <v>5.882352941176463</v>
      </c>
      <c r="O17" s="141">
        <f t="shared" si="4"/>
        <v>21.395348837209301</v>
      </c>
      <c r="P17" s="141">
        <f t="shared" si="0"/>
        <v>26.511627906976742</v>
      </c>
      <c r="Q17" s="141">
        <f t="shared" si="0"/>
        <v>37.674418604651159</v>
      </c>
      <c r="R17" s="141">
        <f t="shared" si="0"/>
        <v>14.418604651162791</v>
      </c>
    </row>
    <row r="18" spans="1:18">
      <c r="A18" s="184"/>
      <c r="B18" s="42">
        <v>2013</v>
      </c>
      <c r="C18" s="43">
        <v>2340</v>
      </c>
      <c r="D18" s="43">
        <v>3080</v>
      </c>
      <c r="E18" s="43">
        <v>4450</v>
      </c>
      <c r="F18" s="43">
        <v>2120</v>
      </c>
      <c r="G18" s="43">
        <v>12000</v>
      </c>
      <c r="H18" s="43">
        <v>650</v>
      </c>
      <c r="I18" s="43">
        <v>350</v>
      </c>
      <c r="J18" s="43">
        <v>350</v>
      </c>
      <c r="K18" s="43">
        <v>700</v>
      </c>
      <c r="L18" s="43">
        <f t="shared" si="5"/>
        <v>1050</v>
      </c>
      <c r="M18" s="45">
        <v>43.3</v>
      </c>
      <c r="N18" s="142">
        <f t="shared" si="3"/>
        <v>4.5893719806763249</v>
      </c>
      <c r="O18" s="141">
        <f t="shared" si="4"/>
        <v>19.5</v>
      </c>
      <c r="P18" s="141">
        <f t="shared" si="0"/>
        <v>25.666666666666664</v>
      </c>
      <c r="Q18" s="141">
        <f t="shared" si="0"/>
        <v>37.083333333333336</v>
      </c>
      <c r="R18" s="141">
        <f t="shared" si="0"/>
        <v>17.666666666666668</v>
      </c>
    </row>
    <row r="19" spans="1:18">
      <c r="A19" s="184"/>
      <c r="B19" s="42">
        <v>2018</v>
      </c>
      <c r="C19" s="43">
        <v>2510</v>
      </c>
      <c r="D19" s="43">
        <v>3430</v>
      </c>
      <c r="E19" s="43">
        <v>4420</v>
      </c>
      <c r="F19" s="43">
        <v>2600</v>
      </c>
      <c r="G19" s="43">
        <v>12950</v>
      </c>
      <c r="H19" s="43">
        <v>700</v>
      </c>
      <c r="I19" s="43">
        <v>400</v>
      </c>
      <c r="J19" s="43">
        <v>250</v>
      </c>
      <c r="K19" s="140">
        <v>700</v>
      </c>
      <c r="L19" s="43">
        <f t="shared" si="5"/>
        <v>950</v>
      </c>
      <c r="M19" s="45">
        <v>43.4</v>
      </c>
      <c r="N19" s="142">
        <f t="shared" si="3"/>
        <v>0.23094688221709336</v>
      </c>
      <c r="O19" s="141">
        <f t="shared" si="4"/>
        <v>19.382239382239383</v>
      </c>
      <c r="P19" s="141">
        <f t="shared" si="0"/>
        <v>26.486486486486488</v>
      </c>
      <c r="Q19" s="141">
        <f t="shared" si="0"/>
        <v>34.131274131274132</v>
      </c>
      <c r="R19" s="141">
        <f t="shared" si="0"/>
        <v>20.077220077220076</v>
      </c>
    </row>
    <row r="20" spans="1:18">
      <c r="A20" s="184"/>
      <c r="B20" s="42">
        <v>2023</v>
      </c>
      <c r="C20" s="43">
        <v>2610</v>
      </c>
      <c r="D20" s="43">
        <v>3490</v>
      </c>
      <c r="E20" s="43">
        <v>4310</v>
      </c>
      <c r="F20" s="43">
        <v>3040</v>
      </c>
      <c r="G20" s="43">
        <v>13450</v>
      </c>
      <c r="H20" s="43">
        <v>750</v>
      </c>
      <c r="I20" s="43">
        <v>450</v>
      </c>
      <c r="J20" s="43">
        <v>300</v>
      </c>
      <c r="K20" s="140">
        <v>200</v>
      </c>
      <c r="L20" s="43">
        <f t="shared" si="5"/>
        <v>500</v>
      </c>
      <c r="M20" s="45">
        <v>44.1</v>
      </c>
      <c r="N20" s="142">
        <f t="shared" si="3"/>
        <v>1.6129032258064582</v>
      </c>
      <c r="O20" s="141">
        <f t="shared" si="4"/>
        <v>19.405204460966544</v>
      </c>
      <c r="P20" s="141">
        <f t="shared" si="0"/>
        <v>25.94795539033457</v>
      </c>
      <c r="Q20" s="141">
        <f t="shared" si="0"/>
        <v>32.044609665427508</v>
      </c>
      <c r="R20" s="141">
        <f t="shared" si="0"/>
        <v>22.602230483271377</v>
      </c>
    </row>
    <row r="21" spans="1:18">
      <c r="A21" s="184"/>
      <c r="B21" s="42">
        <v>2028</v>
      </c>
      <c r="C21" s="43">
        <v>2630</v>
      </c>
      <c r="D21" s="43">
        <v>3530</v>
      </c>
      <c r="E21" s="43">
        <v>4180</v>
      </c>
      <c r="F21" s="43">
        <v>3510</v>
      </c>
      <c r="G21" s="43">
        <v>13850</v>
      </c>
      <c r="H21" s="43">
        <v>750</v>
      </c>
      <c r="I21" s="43">
        <v>500</v>
      </c>
      <c r="J21" s="43">
        <v>250</v>
      </c>
      <c r="K21" s="140">
        <v>200</v>
      </c>
      <c r="L21" s="43">
        <f t="shared" si="5"/>
        <v>450</v>
      </c>
      <c r="M21" s="45">
        <v>44.6</v>
      </c>
      <c r="N21" s="142">
        <f t="shared" si="3"/>
        <v>1.1337868480725624</v>
      </c>
      <c r="O21" s="141">
        <f t="shared" si="4"/>
        <v>18.989169675090253</v>
      </c>
      <c r="P21" s="141">
        <f t="shared" si="4"/>
        <v>25.487364620938628</v>
      </c>
      <c r="Q21" s="141">
        <f t="shared" si="4"/>
        <v>30.180505415162457</v>
      </c>
      <c r="R21" s="141">
        <f t="shared" si="4"/>
        <v>25.342960288808662</v>
      </c>
    </row>
    <row r="22" spans="1:18">
      <c r="A22" s="184"/>
      <c r="B22" s="42">
        <v>2033</v>
      </c>
      <c r="C22" s="43">
        <v>2630</v>
      </c>
      <c r="D22" s="43">
        <v>3450</v>
      </c>
      <c r="E22" s="43">
        <v>4250</v>
      </c>
      <c r="F22" s="43">
        <v>3860</v>
      </c>
      <c r="G22" s="43">
        <v>14200</v>
      </c>
      <c r="H22" s="43">
        <v>700</v>
      </c>
      <c r="I22" s="43">
        <v>550</v>
      </c>
      <c r="J22" s="43">
        <v>100</v>
      </c>
      <c r="K22" s="140">
        <v>200</v>
      </c>
      <c r="L22" s="43">
        <f t="shared" si="5"/>
        <v>300</v>
      </c>
      <c r="M22" s="45">
        <v>45.4</v>
      </c>
      <c r="N22" s="142">
        <f t="shared" si="3"/>
        <v>1.793721973094164</v>
      </c>
      <c r="O22" s="141">
        <f t="shared" si="4"/>
        <v>18.52112676056338</v>
      </c>
      <c r="P22" s="141">
        <f t="shared" si="4"/>
        <v>24.295774647887324</v>
      </c>
      <c r="Q22" s="141">
        <f t="shared" si="4"/>
        <v>29.929577464788732</v>
      </c>
      <c r="R22" s="141">
        <f t="shared" si="4"/>
        <v>27.1830985915493</v>
      </c>
    </row>
    <row r="23" spans="1:18">
      <c r="A23" s="184"/>
      <c r="B23" s="42">
        <v>2038</v>
      </c>
      <c r="C23" s="43">
        <v>2550</v>
      </c>
      <c r="D23" s="43">
        <v>3450</v>
      </c>
      <c r="E23" s="43">
        <v>4310</v>
      </c>
      <c r="F23" s="43">
        <v>4110</v>
      </c>
      <c r="G23" s="43">
        <v>14400</v>
      </c>
      <c r="H23" s="43">
        <v>650</v>
      </c>
      <c r="I23" s="43">
        <v>650</v>
      </c>
      <c r="J23" s="43">
        <v>0</v>
      </c>
      <c r="K23" s="140">
        <v>200</v>
      </c>
      <c r="L23" s="43">
        <f t="shared" si="5"/>
        <v>200</v>
      </c>
      <c r="M23" s="45">
        <v>46.6</v>
      </c>
      <c r="N23" s="142">
        <f t="shared" si="3"/>
        <v>2.6431718061674072</v>
      </c>
      <c r="O23" s="141">
        <f t="shared" si="4"/>
        <v>17.708333333333336</v>
      </c>
      <c r="P23" s="141">
        <f t="shared" si="4"/>
        <v>23.958333333333336</v>
      </c>
      <c r="Q23" s="141">
        <f t="shared" si="4"/>
        <v>29.930555555555554</v>
      </c>
      <c r="R23" s="141">
        <f t="shared" si="4"/>
        <v>28.541666666666664</v>
      </c>
    </row>
    <row r="24" spans="1:18">
      <c r="A24" s="184"/>
      <c r="B24" s="42">
        <v>2043</v>
      </c>
      <c r="C24" s="43">
        <v>2500</v>
      </c>
      <c r="D24" s="43">
        <v>3580</v>
      </c>
      <c r="E24" s="43">
        <v>4300</v>
      </c>
      <c r="F24" s="43">
        <v>4180</v>
      </c>
      <c r="G24" s="43">
        <v>14550</v>
      </c>
      <c r="H24" s="43">
        <v>650</v>
      </c>
      <c r="I24" s="43">
        <v>700</v>
      </c>
      <c r="J24" s="43">
        <v>-50</v>
      </c>
      <c r="K24" s="140">
        <v>200</v>
      </c>
      <c r="L24" s="43">
        <f t="shared" si="5"/>
        <v>150</v>
      </c>
      <c r="M24" s="45">
        <v>47.5</v>
      </c>
      <c r="N24" s="142">
        <f t="shared" si="3"/>
        <v>1.9313304721030013</v>
      </c>
      <c r="O24" s="141">
        <f t="shared" si="4"/>
        <v>17.182130584192439</v>
      </c>
      <c r="P24" s="141">
        <f t="shared" si="4"/>
        <v>24.604810996563572</v>
      </c>
      <c r="Q24" s="141">
        <f t="shared" si="4"/>
        <v>29.553264604810998</v>
      </c>
      <c r="R24" s="141">
        <f t="shared" si="4"/>
        <v>28.728522336769757</v>
      </c>
    </row>
    <row r="25" spans="1:18">
      <c r="A25" s="184" t="s">
        <v>40</v>
      </c>
      <c r="B25" s="42">
        <v>1996</v>
      </c>
      <c r="C25" s="43">
        <v>7500</v>
      </c>
      <c r="D25" s="43">
        <v>11600</v>
      </c>
      <c r="E25" s="43">
        <v>10000</v>
      </c>
      <c r="F25" s="43">
        <v>3900</v>
      </c>
      <c r="G25" s="43">
        <v>33000</v>
      </c>
      <c r="H25" s="44" t="s">
        <v>38</v>
      </c>
      <c r="I25" s="44" t="s">
        <v>38</v>
      </c>
      <c r="J25" s="44" t="s">
        <v>38</v>
      </c>
      <c r="K25" s="44" t="s">
        <v>38</v>
      </c>
      <c r="L25" s="44" t="s">
        <v>142</v>
      </c>
      <c r="M25" s="45">
        <v>35.299999999999997</v>
      </c>
      <c r="N25" s="142" t="s">
        <v>187</v>
      </c>
      <c r="O25" s="141">
        <f t="shared" si="4"/>
        <v>22.727272727272727</v>
      </c>
      <c r="P25" s="141">
        <f t="shared" si="4"/>
        <v>35.151515151515149</v>
      </c>
      <c r="Q25" s="141">
        <f t="shared" si="4"/>
        <v>30.303030303030305</v>
      </c>
      <c r="R25" s="141">
        <f t="shared" si="4"/>
        <v>11.818181818181818</v>
      </c>
    </row>
    <row r="26" spans="1:18">
      <c r="A26" s="184"/>
      <c r="B26" s="42">
        <v>2001</v>
      </c>
      <c r="C26" s="43">
        <v>8900</v>
      </c>
      <c r="D26" s="43">
        <v>11800</v>
      </c>
      <c r="E26" s="43">
        <v>12600</v>
      </c>
      <c r="F26" s="43">
        <v>4600</v>
      </c>
      <c r="G26" s="43">
        <v>37900</v>
      </c>
      <c r="H26" s="43">
        <v>2500</v>
      </c>
      <c r="I26" s="43">
        <v>1100</v>
      </c>
      <c r="J26" s="43">
        <v>1400</v>
      </c>
      <c r="K26" s="43">
        <v>3500</v>
      </c>
      <c r="L26" s="43">
        <f>J26+K26</f>
        <v>4900</v>
      </c>
      <c r="M26" s="45">
        <v>37.299999999999997</v>
      </c>
      <c r="N26" s="142">
        <f t="shared" si="3"/>
        <v>5.6657223796034</v>
      </c>
      <c r="O26" s="141">
        <f t="shared" si="4"/>
        <v>23.482849604221638</v>
      </c>
      <c r="P26" s="141">
        <f t="shared" si="4"/>
        <v>31.134564643799472</v>
      </c>
      <c r="Q26" s="141">
        <f t="shared" si="4"/>
        <v>33.245382585751983</v>
      </c>
      <c r="R26" s="141">
        <f t="shared" si="4"/>
        <v>12.137203166226913</v>
      </c>
    </row>
    <row r="27" spans="1:18">
      <c r="A27" s="184"/>
      <c r="B27" s="42">
        <v>2006</v>
      </c>
      <c r="C27" s="43">
        <v>9900</v>
      </c>
      <c r="D27" s="43">
        <v>12300</v>
      </c>
      <c r="E27" s="43">
        <v>15700</v>
      </c>
      <c r="F27" s="43">
        <v>6200</v>
      </c>
      <c r="G27" s="43">
        <v>44100</v>
      </c>
      <c r="H27" s="43">
        <v>2500</v>
      </c>
      <c r="I27" s="43">
        <v>1300</v>
      </c>
      <c r="J27" s="43">
        <v>1200</v>
      </c>
      <c r="K27" s="43">
        <v>4900</v>
      </c>
      <c r="L27" s="43">
        <f t="shared" ref="L27:L34" si="6">J27+K27</f>
        <v>6100</v>
      </c>
      <c r="M27" s="45">
        <v>39.799999999999997</v>
      </c>
      <c r="N27" s="142">
        <f t="shared" si="3"/>
        <v>6.7024128686327078</v>
      </c>
      <c r="O27" s="141">
        <f t="shared" si="4"/>
        <v>22.448979591836736</v>
      </c>
      <c r="P27" s="141">
        <f t="shared" si="4"/>
        <v>27.89115646258503</v>
      </c>
      <c r="Q27" s="141">
        <f t="shared" si="4"/>
        <v>35.600907029478456</v>
      </c>
      <c r="R27" s="141">
        <f t="shared" si="4"/>
        <v>14.058956916099774</v>
      </c>
    </row>
    <row r="28" spans="1:18">
      <c r="A28" s="184"/>
      <c r="B28" s="42">
        <v>2013</v>
      </c>
      <c r="C28" s="43">
        <v>10650</v>
      </c>
      <c r="D28" s="43">
        <v>13320</v>
      </c>
      <c r="E28" s="43">
        <v>19640</v>
      </c>
      <c r="F28" s="43">
        <v>8650</v>
      </c>
      <c r="G28" s="43">
        <v>52300</v>
      </c>
      <c r="H28" s="43">
        <v>2600</v>
      </c>
      <c r="I28" s="43">
        <v>1600</v>
      </c>
      <c r="J28" s="43">
        <v>1000</v>
      </c>
      <c r="K28" s="43">
        <v>5300</v>
      </c>
      <c r="L28" s="43">
        <f t="shared" si="6"/>
        <v>6300</v>
      </c>
      <c r="M28" s="45">
        <v>42.6</v>
      </c>
      <c r="N28" s="142">
        <f t="shared" si="3"/>
        <v>7.0351758793969958</v>
      </c>
      <c r="O28" s="141">
        <f t="shared" si="4"/>
        <v>20.363288718929255</v>
      </c>
      <c r="P28" s="141">
        <f t="shared" si="4"/>
        <v>25.468451242829826</v>
      </c>
      <c r="Q28" s="141">
        <f t="shared" si="4"/>
        <v>37.552581261950287</v>
      </c>
      <c r="R28" s="141">
        <f t="shared" si="4"/>
        <v>16.539196940726576</v>
      </c>
    </row>
    <row r="29" spans="1:18">
      <c r="A29" s="184"/>
      <c r="B29" s="42">
        <v>2018</v>
      </c>
      <c r="C29" s="43">
        <v>12400</v>
      </c>
      <c r="D29" s="43">
        <v>17470</v>
      </c>
      <c r="E29" s="43">
        <v>21900</v>
      </c>
      <c r="F29" s="43">
        <v>11890</v>
      </c>
      <c r="G29" s="43">
        <v>63600</v>
      </c>
      <c r="H29" s="43">
        <v>3000</v>
      </c>
      <c r="I29" s="43">
        <v>1800</v>
      </c>
      <c r="J29" s="43">
        <v>1200</v>
      </c>
      <c r="K29" s="43">
        <v>7500</v>
      </c>
      <c r="L29" s="43">
        <f t="shared" si="6"/>
        <v>8700</v>
      </c>
      <c r="M29" s="45">
        <v>42.8</v>
      </c>
      <c r="N29" s="142">
        <f t="shared" si="3"/>
        <v>0.46948356807510733</v>
      </c>
      <c r="O29" s="141">
        <f t="shared" si="4"/>
        <v>19.49685534591195</v>
      </c>
      <c r="P29" s="141">
        <f t="shared" si="4"/>
        <v>27.468553459119498</v>
      </c>
      <c r="Q29" s="141">
        <f t="shared" si="4"/>
        <v>34.433962264150942</v>
      </c>
      <c r="R29" s="141">
        <f t="shared" si="4"/>
        <v>18.69496855345912</v>
      </c>
    </row>
    <row r="30" spans="1:18">
      <c r="A30" s="184"/>
      <c r="B30" s="42">
        <v>2023</v>
      </c>
      <c r="C30" s="43">
        <v>13640</v>
      </c>
      <c r="D30" s="43">
        <v>20340</v>
      </c>
      <c r="E30" s="43">
        <v>23050</v>
      </c>
      <c r="F30" s="43">
        <v>15320</v>
      </c>
      <c r="G30" s="43">
        <v>72400</v>
      </c>
      <c r="H30" s="43">
        <v>3500</v>
      </c>
      <c r="I30" s="43">
        <v>2200</v>
      </c>
      <c r="J30" s="43">
        <v>1300</v>
      </c>
      <c r="K30" s="43">
        <v>4500</v>
      </c>
      <c r="L30" s="43">
        <f t="shared" si="6"/>
        <v>5800</v>
      </c>
      <c r="M30" s="45">
        <v>43.4</v>
      </c>
      <c r="N30" s="142">
        <f t="shared" si="3"/>
        <v>1.4018691588785082</v>
      </c>
      <c r="O30" s="141">
        <f t="shared" si="4"/>
        <v>18.839779005524861</v>
      </c>
      <c r="P30" s="141">
        <f t="shared" si="4"/>
        <v>28.093922651933699</v>
      </c>
      <c r="Q30" s="141">
        <f t="shared" si="4"/>
        <v>31.837016574585636</v>
      </c>
      <c r="R30" s="141">
        <f t="shared" si="4"/>
        <v>21.160220994475136</v>
      </c>
    </row>
    <row r="31" spans="1:18">
      <c r="A31" s="184"/>
      <c r="B31" s="42">
        <v>2028</v>
      </c>
      <c r="C31" s="43">
        <v>15100</v>
      </c>
      <c r="D31" s="43">
        <v>22060</v>
      </c>
      <c r="E31" s="43">
        <v>23780</v>
      </c>
      <c r="F31" s="43">
        <v>19240</v>
      </c>
      <c r="G31" s="43">
        <v>80200</v>
      </c>
      <c r="H31" s="43">
        <v>3800</v>
      </c>
      <c r="I31" s="43">
        <v>2500</v>
      </c>
      <c r="J31" s="43">
        <v>1200</v>
      </c>
      <c r="K31" s="43">
        <v>3500</v>
      </c>
      <c r="L31" s="43">
        <f t="shared" si="6"/>
        <v>4700</v>
      </c>
      <c r="M31" s="45">
        <v>44</v>
      </c>
      <c r="N31" s="142">
        <f t="shared" si="3"/>
        <v>1.3824884792626762</v>
      </c>
      <c r="O31" s="141">
        <f t="shared" si="4"/>
        <v>18.827930174563591</v>
      </c>
      <c r="P31" s="141">
        <f t="shared" si="4"/>
        <v>27.506234413965085</v>
      </c>
      <c r="Q31" s="141">
        <f t="shared" si="4"/>
        <v>29.650872817955111</v>
      </c>
      <c r="R31" s="141">
        <f t="shared" si="4"/>
        <v>23.990024937655861</v>
      </c>
    </row>
    <row r="32" spans="1:18">
      <c r="A32" s="184"/>
      <c r="B32" s="42">
        <v>2033</v>
      </c>
      <c r="C32" s="43">
        <v>16390</v>
      </c>
      <c r="D32" s="43">
        <v>23020</v>
      </c>
      <c r="E32" s="43">
        <v>25130</v>
      </c>
      <c r="F32" s="43">
        <v>23280</v>
      </c>
      <c r="G32" s="43">
        <v>87820</v>
      </c>
      <c r="H32" s="43">
        <v>3800</v>
      </c>
      <c r="I32" s="43">
        <v>3000</v>
      </c>
      <c r="J32" s="43">
        <v>800</v>
      </c>
      <c r="K32" s="43">
        <v>3500</v>
      </c>
      <c r="L32" s="43">
        <f t="shared" si="6"/>
        <v>4300</v>
      </c>
      <c r="M32" s="45">
        <v>44.8</v>
      </c>
      <c r="N32" s="142">
        <f t="shared" si="3"/>
        <v>1.8181818181818119</v>
      </c>
      <c r="O32" s="141">
        <f t="shared" ref="O32:R95" si="7">C32/$G32*100</f>
        <v>18.663174675472558</v>
      </c>
      <c r="P32" s="141">
        <f t="shared" si="7"/>
        <v>26.212707811432473</v>
      </c>
      <c r="Q32" s="141">
        <f t="shared" si="7"/>
        <v>28.61534957868367</v>
      </c>
      <c r="R32" s="141">
        <f t="shared" si="7"/>
        <v>26.508767934411299</v>
      </c>
    </row>
    <row r="33" spans="1:18">
      <c r="A33" s="184"/>
      <c r="B33" s="42">
        <v>2038</v>
      </c>
      <c r="C33" s="43">
        <v>17400</v>
      </c>
      <c r="D33" s="43">
        <v>23940</v>
      </c>
      <c r="E33" s="43">
        <v>26610</v>
      </c>
      <c r="F33" s="43">
        <v>27160</v>
      </c>
      <c r="G33" s="43">
        <v>95100</v>
      </c>
      <c r="H33" s="43">
        <v>3800</v>
      </c>
      <c r="I33" s="43">
        <v>3400</v>
      </c>
      <c r="J33" s="43">
        <v>300</v>
      </c>
      <c r="K33" s="43">
        <v>3500</v>
      </c>
      <c r="L33" s="43">
        <f t="shared" si="6"/>
        <v>3800</v>
      </c>
      <c r="M33" s="45">
        <v>46.3</v>
      </c>
      <c r="N33" s="142">
        <f t="shared" si="3"/>
        <v>3.3482142857142856</v>
      </c>
      <c r="O33" s="141">
        <f t="shared" si="7"/>
        <v>18.296529968454259</v>
      </c>
      <c r="P33" s="141">
        <f t="shared" si="7"/>
        <v>25.173501577287066</v>
      </c>
      <c r="Q33" s="141">
        <f t="shared" si="7"/>
        <v>27.981072555205049</v>
      </c>
      <c r="R33" s="141">
        <f t="shared" si="7"/>
        <v>28.559411146161935</v>
      </c>
    </row>
    <row r="34" spans="1:18">
      <c r="A34" s="184"/>
      <c r="B34" s="42">
        <v>2043</v>
      </c>
      <c r="C34" s="43">
        <v>18190</v>
      </c>
      <c r="D34" s="43">
        <v>25850</v>
      </c>
      <c r="E34" s="43">
        <v>28300</v>
      </c>
      <c r="F34" s="43">
        <v>29770</v>
      </c>
      <c r="G34" s="43">
        <v>102100</v>
      </c>
      <c r="H34" s="43">
        <v>3800</v>
      </c>
      <c r="I34" s="43">
        <v>3900</v>
      </c>
      <c r="J34" s="43">
        <v>-100</v>
      </c>
      <c r="K34" s="43">
        <v>3500</v>
      </c>
      <c r="L34" s="43">
        <f t="shared" si="6"/>
        <v>3400</v>
      </c>
      <c r="M34" s="45">
        <v>47.6</v>
      </c>
      <c r="N34" s="142">
        <f t="shared" si="3"/>
        <v>2.8077753779697718</v>
      </c>
      <c r="O34" s="141">
        <f t="shared" si="7"/>
        <v>17.815866797257591</v>
      </c>
      <c r="P34" s="141">
        <f t="shared" si="7"/>
        <v>25.318315377081291</v>
      </c>
      <c r="Q34" s="141">
        <f t="shared" si="7"/>
        <v>27.717923604309501</v>
      </c>
      <c r="R34" s="141">
        <f t="shared" si="7"/>
        <v>29.157688540646426</v>
      </c>
    </row>
    <row r="35" spans="1:18">
      <c r="A35" s="184" t="s">
        <v>41</v>
      </c>
      <c r="B35" s="42">
        <v>1996</v>
      </c>
      <c r="C35" s="43">
        <v>63400</v>
      </c>
      <c r="D35" s="43">
        <v>130900</v>
      </c>
      <c r="E35" s="43">
        <v>87800</v>
      </c>
      <c r="F35" s="43">
        <v>43600</v>
      </c>
      <c r="G35" s="43">
        <v>325700</v>
      </c>
      <c r="H35" s="44" t="s">
        <v>38</v>
      </c>
      <c r="I35" s="44" t="s">
        <v>38</v>
      </c>
      <c r="J35" s="44" t="s">
        <v>38</v>
      </c>
      <c r="K35" s="44" t="s">
        <v>38</v>
      </c>
      <c r="L35" s="44" t="s">
        <v>142</v>
      </c>
      <c r="M35" s="45">
        <v>33.799999999999997</v>
      </c>
      <c r="N35" s="142" t="s">
        <v>187</v>
      </c>
      <c r="O35" s="141">
        <f t="shared" si="7"/>
        <v>19.46576604237028</v>
      </c>
      <c r="P35" s="141">
        <f t="shared" si="7"/>
        <v>40.190359226281849</v>
      </c>
      <c r="Q35" s="141">
        <f t="shared" si="7"/>
        <v>26.957322689591649</v>
      </c>
      <c r="R35" s="141">
        <f t="shared" si="7"/>
        <v>13.386552041756216</v>
      </c>
    </row>
    <row r="36" spans="1:18">
      <c r="A36" s="184"/>
      <c r="B36" s="42">
        <v>2001</v>
      </c>
      <c r="C36" s="43">
        <v>64400</v>
      </c>
      <c r="D36" s="43">
        <v>126400</v>
      </c>
      <c r="E36" s="43">
        <v>99200</v>
      </c>
      <c r="F36" s="43">
        <v>45200</v>
      </c>
      <c r="G36" s="43">
        <v>335300</v>
      </c>
      <c r="H36" s="43">
        <v>21200</v>
      </c>
      <c r="I36" s="43">
        <v>13000</v>
      </c>
      <c r="J36" s="43">
        <v>8200</v>
      </c>
      <c r="K36" s="43">
        <v>1400</v>
      </c>
      <c r="L36" s="43">
        <f>J36+K36</f>
        <v>9600</v>
      </c>
      <c r="M36" s="45">
        <v>35.5</v>
      </c>
      <c r="N36" s="142">
        <f t="shared" si="3"/>
        <v>5.0295857988165773</v>
      </c>
      <c r="O36" s="141">
        <f t="shared" si="7"/>
        <v>19.206680584551147</v>
      </c>
      <c r="P36" s="141">
        <f t="shared" si="7"/>
        <v>37.697584252907845</v>
      </c>
      <c r="Q36" s="141">
        <f t="shared" si="7"/>
        <v>29.585445869370712</v>
      </c>
      <c r="R36" s="141">
        <f t="shared" si="7"/>
        <v>13.480465254995528</v>
      </c>
    </row>
    <row r="37" spans="1:18">
      <c r="A37" s="184"/>
      <c r="B37" s="42">
        <v>2006</v>
      </c>
      <c r="C37" s="43">
        <v>67300</v>
      </c>
      <c r="D37" s="43">
        <v>133300</v>
      </c>
      <c r="E37" s="43">
        <v>112700</v>
      </c>
      <c r="F37" s="43">
        <v>48500</v>
      </c>
      <c r="G37" s="43">
        <v>361800</v>
      </c>
      <c r="H37" s="43">
        <v>22000</v>
      </c>
      <c r="I37" s="43">
        <v>13600</v>
      </c>
      <c r="J37" s="43">
        <v>8400</v>
      </c>
      <c r="K37" s="43">
        <v>18100</v>
      </c>
      <c r="L37" s="43">
        <f t="shared" ref="L37:L44" si="8">J37+K37</f>
        <v>26500</v>
      </c>
      <c r="M37" s="45">
        <v>36.4</v>
      </c>
      <c r="N37" s="142">
        <f t="shared" si="3"/>
        <v>2.5352112676056295</v>
      </c>
      <c r="O37" s="141">
        <f t="shared" si="7"/>
        <v>18.601437258153677</v>
      </c>
      <c r="P37" s="141">
        <f t="shared" si="7"/>
        <v>36.843559977888333</v>
      </c>
      <c r="Q37" s="141">
        <f t="shared" si="7"/>
        <v>31.149806522940853</v>
      </c>
      <c r="R37" s="141">
        <f t="shared" si="7"/>
        <v>13.405196241017137</v>
      </c>
    </row>
    <row r="38" spans="1:18">
      <c r="A38" s="184"/>
      <c r="B38" s="42">
        <v>2013</v>
      </c>
      <c r="C38" s="43">
        <v>64010</v>
      </c>
      <c r="D38" s="43">
        <v>123260</v>
      </c>
      <c r="E38" s="43">
        <v>117380</v>
      </c>
      <c r="F38" s="43">
        <v>52090</v>
      </c>
      <c r="G38" s="43">
        <v>356700</v>
      </c>
      <c r="H38" s="43">
        <v>23400</v>
      </c>
      <c r="I38" s="43">
        <v>14500</v>
      </c>
      <c r="J38" s="43">
        <v>8900</v>
      </c>
      <c r="K38" s="43">
        <v>-20900</v>
      </c>
      <c r="L38" s="43">
        <f t="shared" si="8"/>
        <v>-12000</v>
      </c>
      <c r="M38" s="45">
        <v>38</v>
      </c>
      <c r="N38" s="142">
        <f t="shared" si="3"/>
        <v>4.3956043956043995</v>
      </c>
      <c r="O38" s="141">
        <f t="shared" si="7"/>
        <v>17.945051864311747</v>
      </c>
      <c r="P38" s="141">
        <f t="shared" si="7"/>
        <v>34.555649004765911</v>
      </c>
      <c r="Q38" s="141">
        <f t="shared" si="7"/>
        <v>32.907204934118305</v>
      </c>
      <c r="R38" s="141">
        <f t="shared" si="7"/>
        <v>14.603308102046539</v>
      </c>
    </row>
    <row r="39" spans="1:18">
      <c r="A39" s="184"/>
      <c r="B39" s="42">
        <v>2018</v>
      </c>
      <c r="C39" s="43">
        <v>66690</v>
      </c>
      <c r="D39" s="43">
        <v>138070</v>
      </c>
      <c r="E39" s="43">
        <v>121930</v>
      </c>
      <c r="F39" s="43">
        <v>60480</v>
      </c>
      <c r="G39" s="43">
        <v>387200</v>
      </c>
      <c r="H39" s="43">
        <v>22000</v>
      </c>
      <c r="I39" s="43">
        <v>14000</v>
      </c>
      <c r="J39" s="43">
        <v>7900</v>
      </c>
      <c r="K39" s="43">
        <v>22500</v>
      </c>
      <c r="L39" s="43">
        <f t="shared" si="8"/>
        <v>30400</v>
      </c>
      <c r="M39" s="45">
        <v>37.700000000000003</v>
      </c>
      <c r="N39" s="142">
        <f t="shared" si="3"/>
        <v>-0.78947368421051889</v>
      </c>
      <c r="O39" s="141">
        <f t="shared" si="7"/>
        <v>17.223657024793386</v>
      </c>
      <c r="P39" s="141">
        <f t="shared" si="7"/>
        <v>35.658574380165284</v>
      </c>
      <c r="Q39" s="141">
        <f t="shared" si="7"/>
        <v>31.490185950413224</v>
      </c>
      <c r="R39" s="141">
        <f t="shared" si="7"/>
        <v>15.619834710743802</v>
      </c>
    </row>
    <row r="40" spans="1:18">
      <c r="A40" s="184"/>
      <c r="B40" s="42">
        <v>2023</v>
      </c>
      <c r="C40" s="43">
        <v>69020</v>
      </c>
      <c r="D40" s="43">
        <v>145960</v>
      </c>
      <c r="E40" s="43">
        <v>123330</v>
      </c>
      <c r="F40" s="43">
        <v>70510</v>
      </c>
      <c r="G40" s="43">
        <v>408800</v>
      </c>
      <c r="H40" s="43">
        <v>23400</v>
      </c>
      <c r="I40" s="43">
        <v>14300</v>
      </c>
      <c r="J40" s="43">
        <v>9100</v>
      </c>
      <c r="K40" s="43">
        <v>12500</v>
      </c>
      <c r="L40" s="43">
        <f t="shared" si="8"/>
        <v>21600</v>
      </c>
      <c r="M40" s="45">
        <v>38</v>
      </c>
      <c r="N40" s="142">
        <f t="shared" si="3"/>
        <v>0.79575596816975369</v>
      </c>
      <c r="O40" s="141">
        <f t="shared" si="7"/>
        <v>16.883561643835616</v>
      </c>
      <c r="P40" s="141">
        <f t="shared" si="7"/>
        <v>35.704500978473583</v>
      </c>
      <c r="Q40" s="141">
        <f t="shared" si="7"/>
        <v>30.168786692759298</v>
      </c>
      <c r="R40" s="141">
        <f t="shared" si="7"/>
        <v>17.248043052837573</v>
      </c>
    </row>
    <row r="41" spans="1:18">
      <c r="A41" s="184"/>
      <c r="B41" s="42">
        <v>2028</v>
      </c>
      <c r="C41" s="43">
        <v>69290</v>
      </c>
      <c r="D41" s="43">
        <v>148480</v>
      </c>
      <c r="E41" s="43">
        <v>123640</v>
      </c>
      <c r="F41" s="43">
        <v>82430</v>
      </c>
      <c r="G41" s="43">
        <v>423800</v>
      </c>
      <c r="H41" s="43">
        <v>23800</v>
      </c>
      <c r="I41" s="43">
        <v>14800</v>
      </c>
      <c r="J41" s="43">
        <v>9000</v>
      </c>
      <c r="K41" s="43">
        <v>6000</v>
      </c>
      <c r="L41" s="43">
        <f t="shared" si="8"/>
        <v>15000</v>
      </c>
      <c r="M41" s="45">
        <v>39.1</v>
      </c>
      <c r="N41" s="142">
        <f t="shared" si="3"/>
        <v>2.8947368421052668</v>
      </c>
      <c r="O41" s="141">
        <f t="shared" si="7"/>
        <v>16.349693251533743</v>
      </c>
      <c r="P41" s="141">
        <f t="shared" si="7"/>
        <v>35.03539405379896</v>
      </c>
      <c r="Q41" s="141">
        <f t="shared" si="7"/>
        <v>29.174138744690893</v>
      </c>
      <c r="R41" s="141">
        <f t="shared" si="7"/>
        <v>19.450212364322795</v>
      </c>
    </row>
    <row r="42" spans="1:18">
      <c r="A42" s="184"/>
      <c r="B42" s="42">
        <v>2033</v>
      </c>
      <c r="C42" s="43">
        <v>70150</v>
      </c>
      <c r="D42" s="43">
        <v>146440</v>
      </c>
      <c r="E42" s="43">
        <v>128490</v>
      </c>
      <c r="F42" s="43">
        <v>92370</v>
      </c>
      <c r="G42" s="43">
        <v>437500</v>
      </c>
      <c r="H42" s="43">
        <v>23500</v>
      </c>
      <c r="I42" s="43">
        <v>15900</v>
      </c>
      <c r="J42" s="43">
        <v>7600</v>
      </c>
      <c r="K42" s="43">
        <v>6000</v>
      </c>
      <c r="L42" s="43">
        <f t="shared" si="8"/>
        <v>13600</v>
      </c>
      <c r="M42" s="45">
        <v>40.299999999999997</v>
      </c>
      <c r="N42" s="142">
        <f t="shared" si="3"/>
        <v>3.0690537084398866</v>
      </c>
      <c r="O42" s="141">
        <f t="shared" si="7"/>
        <v>16.034285714285716</v>
      </c>
      <c r="P42" s="141">
        <f t="shared" si="7"/>
        <v>33.472000000000001</v>
      </c>
      <c r="Q42" s="141">
        <f t="shared" si="7"/>
        <v>29.369142857142855</v>
      </c>
      <c r="R42" s="141">
        <f t="shared" si="7"/>
        <v>21.113142857142858</v>
      </c>
    </row>
    <row r="43" spans="1:18">
      <c r="A43" s="184"/>
      <c r="B43" s="42">
        <v>2038</v>
      </c>
      <c r="C43" s="43">
        <v>69870</v>
      </c>
      <c r="D43" s="43">
        <v>144160</v>
      </c>
      <c r="E43" s="43">
        <v>133770</v>
      </c>
      <c r="F43" s="43">
        <v>101310</v>
      </c>
      <c r="G43" s="43">
        <v>449100</v>
      </c>
      <c r="H43" s="43">
        <v>23200</v>
      </c>
      <c r="I43" s="43">
        <v>17500</v>
      </c>
      <c r="J43" s="43">
        <v>5600</v>
      </c>
      <c r="K43" s="43">
        <v>6000</v>
      </c>
      <c r="L43" s="43">
        <f t="shared" si="8"/>
        <v>11600</v>
      </c>
      <c r="M43" s="45">
        <v>41.7</v>
      </c>
      <c r="N43" s="142">
        <f t="shared" si="3"/>
        <v>3.4739454094292945</v>
      </c>
      <c r="O43" s="141">
        <f t="shared" si="7"/>
        <v>15.557782231128925</v>
      </c>
      <c r="P43" s="141">
        <f t="shared" si="7"/>
        <v>32.099755065686928</v>
      </c>
      <c r="Q43" s="141">
        <f t="shared" si="7"/>
        <v>29.786239144956578</v>
      </c>
      <c r="R43" s="141">
        <f t="shared" si="7"/>
        <v>22.558450233800937</v>
      </c>
    </row>
    <row r="44" spans="1:18">
      <c r="A44" s="184"/>
      <c r="B44" s="42">
        <v>2043</v>
      </c>
      <c r="C44" s="43">
        <v>69370</v>
      </c>
      <c r="D44" s="43">
        <v>145510</v>
      </c>
      <c r="E44" s="43">
        <v>138520</v>
      </c>
      <c r="F44" s="43">
        <v>105720</v>
      </c>
      <c r="G44" s="43">
        <v>459100</v>
      </c>
      <c r="H44" s="43">
        <v>23300</v>
      </c>
      <c r="I44" s="43">
        <v>19300</v>
      </c>
      <c r="J44" s="43">
        <v>4000</v>
      </c>
      <c r="K44" s="43">
        <v>6000</v>
      </c>
      <c r="L44" s="43">
        <f t="shared" si="8"/>
        <v>10000</v>
      </c>
      <c r="M44" s="45">
        <v>42.6</v>
      </c>
      <c r="N44" s="142">
        <f t="shared" si="3"/>
        <v>2.1582733812949604</v>
      </c>
      <c r="O44" s="141">
        <f t="shared" si="7"/>
        <v>15.10999782182531</v>
      </c>
      <c r="P44" s="141">
        <f t="shared" si="7"/>
        <v>31.694619908516664</v>
      </c>
      <c r="Q44" s="141">
        <f t="shared" si="7"/>
        <v>30.172075800479199</v>
      </c>
      <c r="R44" s="141">
        <f t="shared" si="7"/>
        <v>23.027662818558049</v>
      </c>
    </row>
    <row r="45" spans="1:18">
      <c r="A45" s="184" t="s">
        <v>42</v>
      </c>
      <c r="B45" s="42">
        <v>1996</v>
      </c>
      <c r="C45" s="43">
        <v>5800</v>
      </c>
      <c r="D45" s="43">
        <v>10300</v>
      </c>
      <c r="E45" s="43">
        <v>7400</v>
      </c>
      <c r="F45" s="43">
        <v>2000</v>
      </c>
      <c r="G45" s="43">
        <v>25500</v>
      </c>
      <c r="H45" s="44" t="s">
        <v>38</v>
      </c>
      <c r="I45" s="44" t="s">
        <v>38</v>
      </c>
      <c r="J45" s="44" t="s">
        <v>38</v>
      </c>
      <c r="K45" s="44" t="s">
        <v>38</v>
      </c>
      <c r="L45" s="44" t="s">
        <v>142</v>
      </c>
      <c r="M45" s="45">
        <v>32.5</v>
      </c>
      <c r="N45" s="142" t="s">
        <v>187</v>
      </c>
      <c r="O45" s="141">
        <f t="shared" si="7"/>
        <v>22.745098039215687</v>
      </c>
      <c r="P45" s="141">
        <f t="shared" si="7"/>
        <v>40.392156862745097</v>
      </c>
      <c r="Q45" s="141">
        <f t="shared" si="7"/>
        <v>29.019607843137258</v>
      </c>
      <c r="R45" s="141">
        <f t="shared" si="7"/>
        <v>7.8431372549019605</v>
      </c>
    </row>
    <row r="46" spans="1:18">
      <c r="A46" s="184"/>
      <c r="B46" s="42">
        <v>2001</v>
      </c>
      <c r="C46" s="43">
        <v>6600</v>
      </c>
      <c r="D46" s="43">
        <v>10000</v>
      </c>
      <c r="E46" s="43">
        <v>9300</v>
      </c>
      <c r="F46" s="43">
        <v>2300</v>
      </c>
      <c r="G46" s="43">
        <v>28300</v>
      </c>
      <c r="H46" s="43">
        <v>1600</v>
      </c>
      <c r="I46" s="43">
        <v>500</v>
      </c>
      <c r="J46" s="43">
        <v>1200</v>
      </c>
      <c r="K46" s="43">
        <v>1700</v>
      </c>
      <c r="L46" s="43">
        <f>J46+K46</f>
        <v>2900</v>
      </c>
      <c r="M46" s="45">
        <v>35</v>
      </c>
      <c r="N46" s="142">
        <f t="shared" si="3"/>
        <v>7.6923076923076925</v>
      </c>
      <c r="O46" s="141">
        <f t="shared" si="7"/>
        <v>23.32155477031802</v>
      </c>
      <c r="P46" s="141">
        <f t="shared" si="7"/>
        <v>35.335689045936398</v>
      </c>
      <c r="Q46" s="141">
        <f t="shared" si="7"/>
        <v>32.862190812720847</v>
      </c>
      <c r="R46" s="141">
        <f t="shared" si="7"/>
        <v>8.1272084805653702</v>
      </c>
    </row>
    <row r="47" spans="1:18">
      <c r="A47" s="184"/>
      <c r="B47" s="42">
        <v>2006</v>
      </c>
      <c r="C47" s="43">
        <v>7900</v>
      </c>
      <c r="D47" s="43">
        <v>11500</v>
      </c>
      <c r="E47" s="43">
        <v>12400</v>
      </c>
      <c r="F47" s="43">
        <v>3200</v>
      </c>
      <c r="G47" s="43">
        <v>34900</v>
      </c>
      <c r="H47" s="43">
        <v>2000</v>
      </c>
      <c r="I47" s="43">
        <v>600</v>
      </c>
      <c r="J47" s="43">
        <v>1400</v>
      </c>
      <c r="K47" s="43">
        <v>5300</v>
      </c>
      <c r="L47" s="43">
        <f t="shared" ref="L47:L54" si="9">J47+K47</f>
        <v>6700</v>
      </c>
      <c r="M47" s="45">
        <v>36.799999999999997</v>
      </c>
      <c r="N47" s="142">
        <f t="shared" si="3"/>
        <v>5.1428571428571344</v>
      </c>
      <c r="O47" s="141">
        <f t="shared" si="7"/>
        <v>22.636103151862464</v>
      </c>
      <c r="P47" s="141">
        <f t="shared" si="7"/>
        <v>32.951289398280807</v>
      </c>
      <c r="Q47" s="141">
        <f t="shared" si="7"/>
        <v>35.53008595988539</v>
      </c>
      <c r="R47" s="141">
        <f t="shared" si="7"/>
        <v>9.1690544412607444</v>
      </c>
    </row>
    <row r="48" spans="1:18">
      <c r="A48" s="184"/>
      <c r="B48" s="42">
        <v>2013</v>
      </c>
      <c r="C48" s="43">
        <v>10460</v>
      </c>
      <c r="D48" s="43">
        <v>14030</v>
      </c>
      <c r="E48" s="43">
        <v>17200</v>
      </c>
      <c r="F48" s="43">
        <v>5030</v>
      </c>
      <c r="G48" s="43">
        <v>46700</v>
      </c>
      <c r="H48" s="43">
        <v>2500</v>
      </c>
      <c r="I48" s="43">
        <v>700</v>
      </c>
      <c r="J48" s="43">
        <v>1800</v>
      </c>
      <c r="K48" s="43">
        <v>6700</v>
      </c>
      <c r="L48" s="43">
        <f t="shared" si="9"/>
        <v>8500</v>
      </c>
      <c r="M48" s="45">
        <v>38.200000000000003</v>
      </c>
      <c r="N48" s="142">
        <f t="shared" si="3"/>
        <v>3.8043478260869721</v>
      </c>
      <c r="O48" s="141">
        <f t="shared" si="7"/>
        <v>22.398286937901499</v>
      </c>
      <c r="P48" s="141">
        <f t="shared" si="7"/>
        <v>30.042826552462525</v>
      </c>
      <c r="Q48" s="141">
        <f t="shared" si="7"/>
        <v>36.83083511777302</v>
      </c>
      <c r="R48" s="141">
        <f t="shared" si="7"/>
        <v>10.770877944325481</v>
      </c>
    </row>
    <row r="49" spans="1:18">
      <c r="A49" s="184"/>
      <c r="B49" s="42">
        <v>2018</v>
      </c>
      <c r="C49" s="43">
        <v>13450</v>
      </c>
      <c r="D49" s="43">
        <v>20980</v>
      </c>
      <c r="E49" s="43">
        <v>20350</v>
      </c>
      <c r="F49" s="43">
        <v>7140</v>
      </c>
      <c r="G49" s="43">
        <v>61900</v>
      </c>
      <c r="H49" s="43">
        <v>3100</v>
      </c>
      <c r="I49" s="43">
        <v>800</v>
      </c>
      <c r="J49" s="43">
        <v>2200</v>
      </c>
      <c r="K49" s="43">
        <v>13000</v>
      </c>
      <c r="L49" s="43">
        <f t="shared" si="9"/>
        <v>15200</v>
      </c>
      <c r="M49" s="45">
        <v>35.200000000000003</v>
      </c>
      <c r="N49" s="142">
        <f t="shared" si="3"/>
        <v>-7.8534031413612562</v>
      </c>
      <c r="O49" s="141">
        <f t="shared" si="7"/>
        <v>21.72859450726979</v>
      </c>
      <c r="P49" s="141">
        <f t="shared" si="7"/>
        <v>33.893376413570273</v>
      </c>
      <c r="Q49" s="141">
        <f t="shared" si="7"/>
        <v>32.875605815831989</v>
      </c>
      <c r="R49" s="141">
        <f t="shared" si="7"/>
        <v>11.534733441033925</v>
      </c>
    </row>
    <row r="50" spans="1:18">
      <c r="A50" s="184"/>
      <c r="B50" s="42">
        <v>2023</v>
      </c>
      <c r="C50" s="43">
        <v>14820</v>
      </c>
      <c r="D50" s="43">
        <v>25390</v>
      </c>
      <c r="E50" s="43">
        <v>22110</v>
      </c>
      <c r="F50" s="43">
        <v>9600</v>
      </c>
      <c r="G50" s="43">
        <v>71900</v>
      </c>
      <c r="H50" s="43">
        <v>4000</v>
      </c>
      <c r="I50" s="43">
        <v>1000</v>
      </c>
      <c r="J50" s="43">
        <v>3000</v>
      </c>
      <c r="K50" s="43">
        <v>7000</v>
      </c>
      <c r="L50" s="43">
        <f t="shared" si="9"/>
        <v>10000</v>
      </c>
      <c r="M50" s="45">
        <v>35.4</v>
      </c>
      <c r="N50" s="142">
        <f t="shared" si="3"/>
        <v>0.56818181818180602</v>
      </c>
      <c r="O50" s="141">
        <f t="shared" si="7"/>
        <v>20.611961057023645</v>
      </c>
      <c r="P50" s="141">
        <f t="shared" si="7"/>
        <v>35.312934631432547</v>
      </c>
      <c r="Q50" s="141">
        <f t="shared" si="7"/>
        <v>30.751043115438108</v>
      </c>
      <c r="R50" s="141">
        <f t="shared" si="7"/>
        <v>13.351877607788595</v>
      </c>
    </row>
    <row r="51" spans="1:18">
      <c r="A51" s="184"/>
      <c r="B51" s="42">
        <v>2028</v>
      </c>
      <c r="C51" s="43">
        <v>15860</v>
      </c>
      <c r="D51" s="43">
        <v>27160</v>
      </c>
      <c r="E51" s="43">
        <v>23700</v>
      </c>
      <c r="F51" s="43">
        <v>12450</v>
      </c>
      <c r="G51" s="43">
        <v>79200</v>
      </c>
      <c r="H51" s="43">
        <v>4500</v>
      </c>
      <c r="I51" s="43">
        <v>1300</v>
      </c>
      <c r="J51" s="43">
        <v>3200</v>
      </c>
      <c r="K51" s="43">
        <v>4000</v>
      </c>
      <c r="L51" s="43">
        <f t="shared" si="9"/>
        <v>7200</v>
      </c>
      <c r="M51" s="45">
        <v>37.200000000000003</v>
      </c>
      <c r="N51" s="142">
        <f t="shared" si="3"/>
        <v>5.0847457627118766</v>
      </c>
      <c r="O51" s="141">
        <f t="shared" si="7"/>
        <v>20.025252525252526</v>
      </c>
      <c r="P51" s="141">
        <f t="shared" si="7"/>
        <v>34.292929292929294</v>
      </c>
      <c r="Q51" s="141">
        <f t="shared" si="7"/>
        <v>29.924242424242426</v>
      </c>
      <c r="R51" s="141">
        <f t="shared" si="7"/>
        <v>15.719696969696969</v>
      </c>
    </row>
    <row r="52" spans="1:18">
      <c r="A52" s="184"/>
      <c r="B52" s="42">
        <v>2033</v>
      </c>
      <c r="C52" s="43">
        <v>16730</v>
      </c>
      <c r="D52" s="43">
        <v>27620</v>
      </c>
      <c r="E52" s="43">
        <v>26350</v>
      </c>
      <c r="F52" s="43">
        <v>15480</v>
      </c>
      <c r="G52" s="43">
        <v>86200</v>
      </c>
      <c r="H52" s="43">
        <v>4600</v>
      </c>
      <c r="I52" s="43">
        <v>1600</v>
      </c>
      <c r="J52" s="43">
        <v>3000</v>
      </c>
      <c r="K52" s="43">
        <v>4000</v>
      </c>
      <c r="L52" s="43">
        <f t="shared" si="9"/>
        <v>7000</v>
      </c>
      <c r="M52" s="45">
        <v>39</v>
      </c>
      <c r="N52" s="142">
        <f t="shared" si="3"/>
        <v>4.838709677419347</v>
      </c>
      <c r="O52" s="141">
        <f t="shared" si="7"/>
        <v>19.408352668213457</v>
      </c>
      <c r="P52" s="141">
        <f t="shared" si="7"/>
        <v>32.041763341067288</v>
      </c>
      <c r="Q52" s="141">
        <f t="shared" si="7"/>
        <v>30.56844547563805</v>
      </c>
      <c r="R52" s="141">
        <f t="shared" si="7"/>
        <v>17.958236658932712</v>
      </c>
    </row>
    <row r="53" spans="1:18">
      <c r="A53" s="184"/>
      <c r="B53" s="42">
        <v>2038</v>
      </c>
      <c r="C53" s="43">
        <v>17380</v>
      </c>
      <c r="D53" s="43">
        <v>28070</v>
      </c>
      <c r="E53" s="43">
        <v>28850</v>
      </c>
      <c r="F53" s="43">
        <v>18620</v>
      </c>
      <c r="G53" s="43">
        <v>92900</v>
      </c>
      <c r="H53" s="43">
        <v>4700</v>
      </c>
      <c r="I53" s="43">
        <v>2000</v>
      </c>
      <c r="J53" s="43">
        <v>2700</v>
      </c>
      <c r="K53" s="43">
        <v>4000</v>
      </c>
      <c r="L53" s="43">
        <f t="shared" si="9"/>
        <v>6700</v>
      </c>
      <c r="M53" s="45">
        <v>40.700000000000003</v>
      </c>
      <c r="N53" s="142">
        <f t="shared" si="3"/>
        <v>4.3589743589743666</v>
      </c>
      <c r="O53" s="141">
        <f t="shared" si="7"/>
        <v>18.708288482238967</v>
      </c>
      <c r="P53" s="141">
        <f t="shared" si="7"/>
        <v>30.215285252960172</v>
      </c>
      <c r="Q53" s="141">
        <f t="shared" si="7"/>
        <v>31.054897739504845</v>
      </c>
      <c r="R53" s="141">
        <f t="shared" si="7"/>
        <v>20.043057050592033</v>
      </c>
    </row>
    <row r="54" spans="1:18">
      <c r="A54" s="184"/>
      <c r="B54" s="42">
        <v>2043</v>
      </c>
      <c r="C54" s="43">
        <v>17810</v>
      </c>
      <c r="D54" s="43">
        <v>29970</v>
      </c>
      <c r="E54" s="43">
        <v>30670</v>
      </c>
      <c r="F54" s="43">
        <v>21000</v>
      </c>
      <c r="G54" s="43">
        <v>99500</v>
      </c>
      <c r="H54" s="43">
        <v>4900</v>
      </c>
      <c r="I54" s="43">
        <v>2400</v>
      </c>
      <c r="J54" s="43">
        <v>2500</v>
      </c>
      <c r="K54" s="43">
        <v>4000</v>
      </c>
      <c r="L54" s="43">
        <f t="shared" si="9"/>
        <v>6500</v>
      </c>
      <c r="M54" s="45">
        <v>41.6</v>
      </c>
      <c r="N54" s="142">
        <f t="shared" si="3"/>
        <v>2.2113022113022076</v>
      </c>
      <c r="O54" s="141">
        <f t="shared" si="7"/>
        <v>17.899497487437184</v>
      </c>
      <c r="P54" s="141">
        <f t="shared" si="7"/>
        <v>30.120603015075375</v>
      </c>
      <c r="Q54" s="141">
        <f t="shared" si="7"/>
        <v>30.824120603015075</v>
      </c>
      <c r="R54" s="141">
        <f t="shared" si="7"/>
        <v>21.105527638190953</v>
      </c>
    </row>
    <row r="55" spans="1:18">
      <c r="A55" s="184" t="s">
        <v>43</v>
      </c>
      <c r="B55" s="42">
        <v>1996</v>
      </c>
      <c r="C55" s="43">
        <v>5500</v>
      </c>
      <c r="D55" s="43">
        <v>8400</v>
      </c>
      <c r="E55" s="43">
        <v>7800</v>
      </c>
      <c r="F55" s="43">
        <v>4000</v>
      </c>
      <c r="G55" s="43">
        <v>25700</v>
      </c>
      <c r="H55" s="44" t="s">
        <v>38</v>
      </c>
      <c r="I55" s="44" t="s">
        <v>38</v>
      </c>
      <c r="J55" s="44" t="s">
        <v>38</v>
      </c>
      <c r="K55" s="44" t="s">
        <v>38</v>
      </c>
      <c r="L55" s="44" t="s">
        <v>142</v>
      </c>
      <c r="M55" s="45">
        <v>37.200000000000003</v>
      </c>
      <c r="N55" s="142" t="s">
        <v>187</v>
      </c>
      <c r="O55" s="141">
        <f t="shared" si="7"/>
        <v>21.40077821011673</v>
      </c>
      <c r="P55" s="141">
        <f t="shared" si="7"/>
        <v>32.684824902723733</v>
      </c>
      <c r="Q55" s="141">
        <f t="shared" si="7"/>
        <v>30.350194552529182</v>
      </c>
      <c r="R55" s="141">
        <f t="shared" si="7"/>
        <v>15.56420233463035</v>
      </c>
    </row>
    <row r="56" spans="1:18">
      <c r="A56" s="184"/>
      <c r="B56" s="42">
        <v>2001</v>
      </c>
      <c r="C56" s="43">
        <v>5500</v>
      </c>
      <c r="D56" s="43">
        <v>7800</v>
      </c>
      <c r="E56" s="43">
        <v>8500</v>
      </c>
      <c r="F56" s="43">
        <v>4200</v>
      </c>
      <c r="G56" s="43">
        <v>26000</v>
      </c>
      <c r="H56" s="43">
        <v>1600</v>
      </c>
      <c r="I56" s="43">
        <v>1100</v>
      </c>
      <c r="J56" s="43">
        <v>400</v>
      </c>
      <c r="K56" s="43">
        <v>-100</v>
      </c>
      <c r="L56" s="43">
        <f>J56+K56</f>
        <v>300</v>
      </c>
      <c r="M56" s="45">
        <v>39.4</v>
      </c>
      <c r="N56" s="142">
        <f t="shared" si="3"/>
        <v>5.9139784946236436</v>
      </c>
      <c r="O56" s="141">
        <f t="shared" si="7"/>
        <v>21.153846153846153</v>
      </c>
      <c r="P56" s="141">
        <f t="shared" si="7"/>
        <v>30</v>
      </c>
      <c r="Q56" s="141">
        <f t="shared" si="7"/>
        <v>32.692307692307693</v>
      </c>
      <c r="R56" s="141">
        <f t="shared" si="7"/>
        <v>16.153846153846153</v>
      </c>
    </row>
    <row r="57" spans="1:18">
      <c r="A57" s="184"/>
      <c r="B57" s="42">
        <v>2006</v>
      </c>
      <c r="C57" s="43">
        <v>5700</v>
      </c>
      <c r="D57" s="43">
        <v>8400</v>
      </c>
      <c r="E57" s="43">
        <v>9300</v>
      </c>
      <c r="F57" s="43">
        <v>4600</v>
      </c>
      <c r="G57" s="43">
        <v>28000</v>
      </c>
      <c r="H57" s="43">
        <v>1600</v>
      </c>
      <c r="I57" s="43">
        <v>1200</v>
      </c>
      <c r="J57" s="43">
        <v>400</v>
      </c>
      <c r="K57" s="43">
        <v>1600</v>
      </c>
      <c r="L57" s="43">
        <f t="shared" ref="L57:L64" si="10">J57+K57</f>
        <v>2000</v>
      </c>
      <c r="M57" s="45">
        <v>39.799999999999997</v>
      </c>
      <c r="N57" s="142">
        <f t="shared" si="3"/>
        <v>1.0152284263959355</v>
      </c>
      <c r="O57" s="141">
        <f t="shared" si="7"/>
        <v>20.357142857142858</v>
      </c>
      <c r="P57" s="141">
        <f t="shared" si="7"/>
        <v>30</v>
      </c>
      <c r="Q57" s="141">
        <f t="shared" si="7"/>
        <v>33.214285714285715</v>
      </c>
      <c r="R57" s="141">
        <f t="shared" si="7"/>
        <v>16.428571428571427</v>
      </c>
    </row>
    <row r="58" spans="1:18">
      <c r="A58" s="184"/>
      <c r="B58" s="42">
        <v>2013</v>
      </c>
      <c r="C58" s="43">
        <v>6730</v>
      </c>
      <c r="D58" s="43">
        <v>9690</v>
      </c>
      <c r="E58" s="43">
        <v>10600</v>
      </c>
      <c r="F58" s="43">
        <v>5300</v>
      </c>
      <c r="G58" s="43">
        <v>32300</v>
      </c>
      <c r="H58" s="43">
        <v>2200</v>
      </c>
      <c r="I58" s="43">
        <v>1200</v>
      </c>
      <c r="J58" s="43">
        <v>1000</v>
      </c>
      <c r="K58" s="43">
        <v>2300</v>
      </c>
      <c r="L58" s="43">
        <f t="shared" si="10"/>
        <v>3300</v>
      </c>
      <c r="M58" s="45">
        <v>39.4</v>
      </c>
      <c r="N58" s="142">
        <f t="shared" si="3"/>
        <v>-1.0050251256281373</v>
      </c>
      <c r="O58" s="141">
        <f t="shared" si="7"/>
        <v>20.835913312693499</v>
      </c>
      <c r="P58" s="141">
        <f t="shared" si="7"/>
        <v>30</v>
      </c>
      <c r="Q58" s="141">
        <f t="shared" si="7"/>
        <v>32.817337461300312</v>
      </c>
      <c r="R58" s="141">
        <f t="shared" si="7"/>
        <v>16.408668730650156</v>
      </c>
    </row>
    <row r="59" spans="1:18">
      <c r="A59" s="184"/>
      <c r="B59" s="42">
        <v>2018</v>
      </c>
      <c r="C59" s="43">
        <v>7490</v>
      </c>
      <c r="D59" s="43">
        <v>10460</v>
      </c>
      <c r="E59" s="43">
        <v>10680</v>
      </c>
      <c r="F59" s="43">
        <v>6060</v>
      </c>
      <c r="G59" s="43">
        <v>34700</v>
      </c>
      <c r="H59" s="43">
        <v>2300</v>
      </c>
      <c r="I59" s="43">
        <v>1300</v>
      </c>
      <c r="J59" s="43">
        <v>1000</v>
      </c>
      <c r="K59" s="43">
        <v>1400</v>
      </c>
      <c r="L59" s="43">
        <f t="shared" si="10"/>
        <v>2400</v>
      </c>
      <c r="M59" s="45">
        <v>38.6</v>
      </c>
      <c r="N59" s="142">
        <f t="shared" si="3"/>
        <v>-2.0304568527918709</v>
      </c>
      <c r="O59" s="141">
        <f t="shared" si="7"/>
        <v>21.585014409221902</v>
      </c>
      <c r="P59" s="141">
        <f t="shared" si="7"/>
        <v>30.144092219020173</v>
      </c>
      <c r="Q59" s="141">
        <f t="shared" si="7"/>
        <v>30.778097982708935</v>
      </c>
      <c r="R59" s="141">
        <f t="shared" si="7"/>
        <v>17.463976945244958</v>
      </c>
    </row>
    <row r="60" spans="1:18">
      <c r="A60" s="184"/>
      <c r="B60" s="42">
        <v>2023</v>
      </c>
      <c r="C60" s="43">
        <v>8020</v>
      </c>
      <c r="D60" s="43">
        <v>10670</v>
      </c>
      <c r="E60" s="43">
        <v>10800</v>
      </c>
      <c r="F60" s="43">
        <v>6790</v>
      </c>
      <c r="G60" s="43">
        <v>36300</v>
      </c>
      <c r="H60" s="43">
        <v>2300</v>
      </c>
      <c r="I60" s="43">
        <v>1300</v>
      </c>
      <c r="J60" s="43">
        <v>1000</v>
      </c>
      <c r="K60" s="43">
        <v>600</v>
      </c>
      <c r="L60" s="43">
        <f t="shared" si="10"/>
        <v>1600</v>
      </c>
      <c r="M60" s="45">
        <v>38.9</v>
      </c>
      <c r="N60" s="142">
        <f t="shared" si="3"/>
        <v>0.77720207253885276</v>
      </c>
      <c r="O60" s="141">
        <f t="shared" si="7"/>
        <v>22.093663911845731</v>
      </c>
      <c r="P60" s="141">
        <f t="shared" si="7"/>
        <v>29.393939393939394</v>
      </c>
      <c r="Q60" s="141">
        <f t="shared" si="7"/>
        <v>29.75206611570248</v>
      </c>
      <c r="R60" s="141">
        <f t="shared" si="7"/>
        <v>18.705234159779614</v>
      </c>
    </row>
    <row r="61" spans="1:18">
      <c r="A61" s="184"/>
      <c r="B61" s="42">
        <v>2028</v>
      </c>
      <c r="C61" s="43">
        <v>8050</v>
      </c>
      <c r="D61" s="43">
        <v>11100</v>
      </c>
      <c r="E61" s="43">
        <v>11010</v>
      </c>
      <c r="F61" s="43">
        <v>7640</v>
      </c>
      <c r="G61" s="43">
        <v>37800</v>
      </c>
      <c r="H61" s="43">
        <v>2300</v>
      </c>
      <c r="I61" s="43">
        <v>1400</v>
      </c>
      <c r="J61" s="43">
        <v>900</v>
      </c>
      <c r="K61" s="43">
        <v>600</v>
      </c>
      <c r="L61" s="43">
        <f t="shared" si="10"/>
        <v>1500</v>
      </c>
      <c r="M61" s="45">
        <v>39.5</v>
      </c>
      <c r="N61" s="142">
        <f t="shared" si="3"/>
        <v>1.5424164524421631</v>
      </c>
      <c r="O61" s="141">
        <f t="shared" si="7"/>
        <v>21.296296296296298</v>
      </c>
      <c r="P61" s="141">
        <f t="shared" si="7"/>
        <v>29.365079365079367</v>
      </c>
      <c r="Q61" s="141">
        <f t="shared" si="7"/>
        <v>29.12698412698413</v>
      </c>
      <c r="R61" s="141">
        <f t="shared" si="7"/>
        <v>20.211640211640212</v>
      </c>
    </row>
    <row r="62" spans="1:18">
      <c r="A62" s="184"/>
      <c r="B62" s="42">
        <v>2033</v>
      </c>
      <c r="C62" s="43">
        <v>7990</v>
      </c>
      <c r="D62" s="43">
        <v>11400</v>
      </c>
      <c r="E62" s="43">
        <v>11420</v>
      </c>
      <c r="F62" s="43">
        <v>8370</v>
      </c>
      <c r="G62" s="43">
        <v>39200</v>
      </c>
      <c r="H62" s="43">
        <v>2200</v>
      </c>
      <c r="I62" s="43">
        <v>1500</v>
      </c>
      <c r="J62" s="43">
        <v>800</v>
      </c>
      <c r="K62" s="43">
        <v>600</v>
      </c>
      <c r="L62" s="43">
        <f t="shared" si="10"/>
        <v>1400</v>
      </c>
      <c r="M62" s="45">
        <v>40.4</v>
      </c>
      <c r="N62" s="142">
        <f t="shared" si="3"/>
        <v>2.2784810126582244</v>
      </c>
      <c r="O62" s="141">
        <f t="shared" si="7"/>
        <v>20.382653061224492</v>
      </c>
      <c r="P62" s="141">
        <f t="shared" si="7"/>
        <v>29.081632653061224</v>
      </c>
      <c r="Q62" s="141">
        <f t="shared" si="7"/>
        <v>29.132653061224488</v>
      </c>
      <c r="R62" s="141">
        <f t="shared" si="7"/>
        <v>21.352040816326532</v>
      </c>
    </row>
    <row r="63" spans="1:18">
      <c r="A63" s="184"/>
      <c r="B63" s="42">
        <v>2038</v>
      </c>
      <c r="C63" s="43">
        <v>7960</v>
      </c>
      <c r="D63" s="43">
        <v>11910</v>
      </c>
      <c r="E63" s="43">
        <v>11590</v>
      </c>
      <c r="F63" s="43">
        <v>9020</v>
      </c>
      <c r="G63" s="43">
        <v>40500</v>
      </c>
      <c r="H63" s="43">
        <v>2300</v>
      </c>
      <c r="I63" s="43">
        <v>1600</v>
      </c>
      <c r="J63" s="43">
        <v>700</v>
      </c>
      <c r="K63" s="43">
        <v>600</v>
      </c>
      <c r="L63" s="43">
        <f t="shared" si="10"/>
        <v>1300</v>
      </c>
      <c r="M63" s="45">
        <v>40.799999999999997</v>
      </c>
      <c r="N63" s="142">
        <f t="shared" si="3"/>
        <v>0.99009900990098665</v>
      </c>
      <c r="O63" s="141">
        <f t="shared" si="7"/>
        <v>19.654320987654323</v>
      </c>
      <c r="P63" s="141">
        <f t="shared" si="7"/>
        <v>29.407407407407408</v>
      </c>
      <c r="Q63" s="141">
        <f t="shared" si="7"/>
        <v>28.617283950617285</v>
      </c>
      <c r="R63" s="141">
        <f t="shared" si="7"/>
        <v>22.271604938271604</v>
      </c>
    </row>
    <row r="64" spans="1:18">
      <c r="A64" s="184"/>
      <c r="B64" s="42">
        <v>2043</v>
      </c>
      <c r="C64" s="43">
        <v>8160</v>
      </c>
      <c r="D64" s="43">
        <v>12580</v>
      </c>
      <c r="E64" s="43">
        <v>11780</v>
      </c>
      <c r="F64" s="43">
        <v>9350</v>
      </c>
      <c r="G64" s="43">
        <v>41900</v>
      </c>
      <c r="H64" s="43">
        <v>2500</v>
      </c>
      <c r="I64" s="43">
        <v>1700</v>
      </c>
      <c r="J64" s="43">
        <v>800</v>
      </c>
      <c r="K64" s="43">
        <v>600</v>
      </c>
      <c r="L64" s="43">
        <f t="shared" si="10"/>
        <v>1400</v>
      </c>
      <c r="M64" s="45">
        <v>40.4</v>
      </c>
      <c r="N64" s="142">
        <f t="shared" si="3"/>
        <v>-0.98039215686274161</v>
      </c>
      <c r="O64" s="141">
        <f t="shared" si="7"/>
        <v>19.474940334128878</v>
      </c>
      <c r="P64" s="141">
        <f t="shared" si="7"/>
        <v>30.023866348448685</v>
      </c>
      <c r="Q64" s="141">
        <f t="shared" si="7"/>
        <v>28.114558472553696</v>
      </c>
      <c r="R64" s="141">
        <f t="shared" si="7"/>
        <v>22.315035799522672</v>
      </c>
    </row>
    <row r="65" spans="1:18">
      <c r="A65" s="184" t="s">
        <v>44</v>
      </c>
      <c r="B65" s="42">
        <v>1996</v>
      </c>
      <c r="C65" s="43">
        <v>9300</v>
      </c>
      <c r="D65" s="43">
        <v>14300</v>
      </c>
      <c r="E65" s="43">
        <v>12800</v>
      </c>
      <c r="F65" s="43">
        <v>7100</v>
      </c>
      <c r="G65" s="43">
        <v>43500</v>
      </c>
      <c r="H65" s="44" t="s">
        <v>38</v>
      </c>
      <c r="I65" s="44" t="s">
        <v>38</v>
      </c>
      <c r="J65" s="44" t="s">
        <v>38</v>
      </c>
      <c r="K65" s="44" t="s">
        <v>38</v>
      </c>
      <c r="L65" s="44" t="s">
        <v>142</v>
      </c>
      <c r="M65" s="45">
        <v>37.200000000000003</v>
      </c>
      <c r="N65" s="142" t="s">
        <v>187</v>
      </c>
      <c r="O65" s="141">
        <f t="shared" si="7"/>
        <v>21.379310344827587</v>
      </c>
      <c r="P65" s="141">
        <f t="shared" si="7"/>
        <v>32.873563218390807</v>
      </c>
      <c r="Q65" s="141">
        <f t="shared" si="7"/>
        <v>29.425287356321839</v>
      </c>
      <c r="R65" s="141">
        <f t="shared" si="7"/>
        <v>16.321839080459771</v>
      </c>
    </row>
    <row r="66" spans="1:18">
      <c r="A66" s="184"/>
      <c r="B66" s="42">
        <v>2001</v>
      </c>
      <c r="C66" s="43">
        <v>8900</v>
      </c>
      <c r="D66" s="43">
        <v>12600</v>
      </c>
      <c r="E66" s="43">
        <v>13800</v>
      </c>
      <c r="F66" s="43">
        <v>7500</v>
      </c>
      <c r="G66" s="43">
        <v>42800</v>
      </c>
      <c r="H66" s="43">
        <v>2500</v>
      </c>
      <c r="I66" s="43">
        <v>2200</v>
      </c>
      <c r="J66" s="43">
        <v>300</v>
      </c>
      <c r="K66" s="43">
        <v>-1000</v>
      </c>
      <c r="L66" s="43">
        <f>J66+K66</f>
        <v>-700</v>
      </c>
      <c r="M66" s="45">
        <v>39.799999999999997</v>
      </c>
      <c r="N66" s="142">
        <f t="shared" si="3"/>
        <v>6.989247311827941</v>
      </c>
      <c r="O66" s="141">
        <f t="shared" si="7"/>
        <v>20.794392523364486</v>
      </c>
      <c r="P66" s="141">
        <f t="shared" si="7"/>
        <v>29.439252336448597</v>
      </c>
      <c r="Q66" s="141">
        <f t="shared" si="7"/>
        <v>32.242990654205606</v>
      </c>
      <c r="R66" s="141">
        <f t="shared" si="7"/>
        <v>17.523364485981308</v>
      </c>
    </row>
    <row r="67" spans="1:18">
      <c r="A67" s="184"/>
      <c r="B67" s="42">
        <v>2006</v>
      </c>
      <c r="C67" s="43">
        <v>8300</v>
      </c>
      <c r="D67" s="43">
        <v>12200</v>
      </c>
      <c r="E67" s="43">
        <v>15300</v>
      </c>
      <c r="F67" s="43">
        <v>8000</v>
      </c>
      <c r="G67" s="43">
        <v>43800</v>
      </c>
      <c r="H67" s="43">
        <v>2300</v>
      </c>
      <c r="I67" s="43">
        <v>2200</v>
      </c>
      <c r="J67" s="43">
        <v>100</v>
      </c>
      <c r="K67" s="43">
        <v>900</v>
      </c>
      <c r="L67" s="43">
        <f t="shared" ref="L67:L74" si="11">J67+K67</f>
        <v>1000</v>
      </c>
      <c r="M67" s="45">
        <v>42.1</v>
      </c>
      <c r="N67" s="142">
        <f t="shared" si="3"/>
        <v>5.7788944723618201</v>
      </c>
      <c r="O67" s="141">
        <f t="shared" si="7"/>
        <v>18.949771689497716</v>
      </c>
      <c r="P67" s="141">
        <f t="shared" si="7"/>
        <v>27.853881278538811</v>
      </c>
      <c r="Q67" s="141">
        <f t="shared" si="7"/>
        <v>34.93150684931507</v>
      </c>
      <c r="R67" s="141">
        <f t="shared" si="7"/>
        <v>18.264840182648399</v>
      </c>
    </row>
    <row r="68" spans="1:18">
      <c r="A68" s="184"/>
      <c r="B68" s="42">
        <v>2013</v>
      </c>
      <c r="C68" s="43">
        <v>8300</v>
      </c>
      <c r="D68" s="43">
        <v>11850</v>
      </c>
      <c r="E68" s="43">
        <v>16140</v>
      </c>
      <c r="F68" s="43">
        <v>9160</v>
      </c>
      <c r="G68" s="43">
        <v>45400</v>
      </c>
      <c r="H68" s="43">
        <v>2500</v>
      </c>
      <c r="I68" s="43">
        <v>2300</v>
      </c>
      <c r="J68" s="43">
        <v>200</v>
      </c>
      <c r="K68" s="43">
        <v>1300</v>
      </c>
      <c r="L68" s="43">
        <f t="shared" si="11"/>
        <v>1500</v>
      </c>
      <c r="M68" s="45">
        <v>44.3</v>
      </c>
      <c r="N68" s="142">
        <f t="shared" si="3"/>
        <v>5.2256532066508212</v>
      </c>
      <c r="O68" s="141">
        <f t="shared" si="7"/>
        <v>18.281938325991192</v>
      </c>
      <c r="P68" s="141">
        <f t="shared" si="7"/>
        <v>26.101321585903079</v>
      </c>
      <c r="Q68" s="141">
        <f t="shared" si="7"/>
        <v>35.550660792951547</v>
      </c>
      <c r="R68" s="141">
        <f t="shared" si="7"/>
        <v>20.176211453744493</v>
      </c>
    </row>
    <row r="69" spans="1:18">
      <c r="A69" s="184"/>
      <c r="B69" s="42">
        <v>2018</v>
      </c>
      <c r="C69" s="43">
        <v>8440</v>
      </c>
      <c r="D69" s="43">
        <v>12400</v>
      </c>
      <c r="E69" s="43">
        <v>15870</v>
      </c>
      <c r="F69" s="43">
        <v>10690</v>
      </c>
      <c r="G69" s="43">
        <v>47400</v>
      </c>
      <c r="H69" s="43">
        <v>2500</v>
      </c>
      <c r="I69" s="43">
        <v>2400</v>
      </c>
      <c r="J69" s="43">
        <v>200</v>
      </c>
      <c r="K69" s="43">
        <v>1800</v>
      </c>
      <c r="L69" s="43">
        <f t="shared" si="11"/>
        <v>2000</v>
      </c>
      <c r="M69" s="45">
        <v>45.5</v>
      </c>
      <c r="N69" s="142">
        <f t="shared" si="3"/>
        <v>2.7088036117381553</v>
      </c>
      <c r="O69" s="141">
        <f t="shared" si="7"/>
        <v>17.805907172995781</v>
      </c>
      <c r="P69" s="141">
        <f t="shared" si="7"/>
        <v>26.160337552742618</v>
      </c>
      <c r="Q69" s="141">
        <f t="shared" si="7"/>
        <v>33.481012658227847</v>
      </c>
      <c r="R69" s="141">
        <f t="shared" si="7"/>
        <v>22.552742616033754</v>
      </c>
    </row>
    <row r="70" spans="1:18">
      <c r="A70" s="184"/>
      <c r="B70" s="42">
        <v>2023</v>
      </c>
      <c r="C70" s="43">
        <v>8610</v>
      </c>
      <c r="D70" s="43">
        <v>12390</v>
      </c>
      <c r="E70" s="43">
        <v>15320</v>
      </c>
      <c r="F70" s="43">
        <v>12180</v>
      </c>
      <c r="G70" s="43">
        <v>48500</v>
      </c>
      <c r="H70" s="43">
        <v>2600</v>
      </c>
      <c r="I70" s="43">
        <v>2500</v>
      </c>
      <c r="J70" s="43">
        <v>100</v>
      </c>
      <c r="K70" s="43">
        <v>1000</v>
      </c>
      <c r="L70" s="43">
        <f t="shared" si="11"/>
        <v>1100</v>
      </c>
      <c r="M70" s="45">
        <v>46.6</v>
      </c>
      <c r="N70" s="142">
        <f t="shared" si="3"/>
        <v>2.417582417582421</v>
      </c>
      <c r="O70" s="141">
        <f t="shared" si="7"/>
        <v>17.75257731958763</v>
      </c>
      <c r="P70" s="141">
        <f t="shared" si="7"/>
        <v>25.546391752577318</v>
      </c>
      <c r="Q70" s="141">
        <f t="shared" si="7"/>
        <v>31.587628865979383</v>
      </c>
      <c r="R70" s="141">
        <f t="shared" si="7"/>
        <v>25.113402061855673</v>
      </c>
    </row>
    <row r="71" spans="1:18">
      <c r="A71" s="184"/>
      <c r="B71" s="42">
        <v>2028</v>
      </c>
      <c r="C71" s="43">
        <v>8520</v>
      </c>
      <c r="D71" s="43">
        <v>12380</v>
      </c>
      <c r="E71" s="43">
        <v>14560</v>
      </c>
      <c r="F71" s="43">
        <v>13940</v>
      </c>
      <c r="G71" s="43">
        <v>49400</v>
      </c>
      <c r="H71" s="43">
        <v>2500</v>
      </c>
      <c r="I71" s="43">
        <v>2600</v>
      </c>
      <c r="J71" s="43">
        <v>-100</v>
      </c>
      <c r="K71" s="43">
        <v>1000</v>
      </c>
      <c r="L71" s="43">
        <f t="shared" si="11"/>
        <v>900</v>
      </c>
      <c r="M71" s="45">
        <v>47.4</v>
      </c>
      <c r="N71" s="142">
        <f t="shared" ref="N71:N114" si="12">(M71-M70)/ABS(M70)*100</f>
        <v>1.7167381974248865</v>
      </c>
      <c r="O71" s="141">
        <f t="shared" si="7"/>
        <v>17.246963562753038</v>
      </c>
      <c r="P71" s="141">
        <f t="shared" si="7"/>
        <v>25.060728744939269</v>
      </c>
      <c r="Q71" s="141">
        <f t="shared" si="7"/>
        <v>29.473684210526311</v>
      </c>
      <c r="R71" s="141">
        <f t="shared" si="7"/>
        <v>28.218623481781375</v>
      </c>
    </row>
    <row r="72" spans="1:18">
      <c r="A72" s="184"/>
      <c r="B72" s="42">
        <v>2033</v>
      </c>
      <c r="C72" s="43">
        <v>8350</v>
      </c>
      <c r="D72" s="43">
        <v>11940</v>
      </c>
      <c r="E72" s="43">
        <v>14370</v>
      </c>
      <c r="F72" s="43">
        <v>15330</v>
      </c>
      <c r="G72" s="43">
        <v>50000</v>
      </c>
      <c r="H72" s="43">
        <v>2300</v>
      </c>
      <c r="I72" s="43">
        <v>2800</v>
      </c>
      <c r="J72" s="43">
        <v>-400</v>
      </c>
      <c r="K72" s="43">
        <v>1000</v>
      </c>
      <c r="L72" s="43">
        <f t="shared" si="11"/>
        <v>600</v>
      </c>
      <c r="M72" s="45">
        <v>48.2</v>
      </c>
      <c r="N72" s="142">
        <f t="shared" si="12"/>
        <v>1.6877637130801777</v>
      </c>
      <c r="O72" s="141">
        <f t="shared" si="7"/>
        <v>16.7</v>
      </c>
      <c r="P72" s="141">
        <f t="shared" si="7"/>
        <v>23.880000000000003</v>
      </c>
      <c r="Q72" s="141">
        <f t="shared" si="7"/>
        <v>28.74</v>
      </c>
      <c r="R72" s="141">
        <f t="shared" si="7"/>
        <v>30.659999999999997</v>
      </c>
    </row>
    <row r="73" spans="1:18">
      <c r="A73" s="184"/>
      <c r="B73" s="42">
        <v>2038</v>
      </c>
      <c r="C73" s="43">
        <v>8020</v>
      </c>
      <c r="D73" s="43">
        <v>11700</v>
      </c>
      <c r="E73" s="43">
        <v>14240</v>
      </c>
      <c r="F73" s="43">
        <v>16280</v>
      </c>
      <c r="G73" s="43">
        <v>50200</v>
      </c>
      <c r="H73" s="43">
        <v>2200</v>
      </c>
      <c r="I73" s="43">
        <v>3000</v>
      </c>
      <c r="J73" s="43">
        <v>-800</v>
      </c>
      <c r="K73" s="43">
        <v>1000</v>
      </c>
      <c r="L73" s="43">
        <f t="shared" si="11"/>
        <v>200</v>
      </c>
      <c r="M73" s="45">
        <v>49.2</v>
      </c>
      <c r="N73" s="142">
        <f t="shared" si="12"/>
        <v>2.0746887966804977</v>
      </c>
      <c r="O73" s="141">
        <f t="shared" si="7"/>
        <v>15.97609561752988</v>
      </c>
      <c r="P73" s="141">
        <f t="shared" si="7"/>
        <v>23.306772908366533</v>
      </c>
      <c r="Q73" s="141">
        <f t="shared" si="7"/>
        <v>28.366533864541832</v>
      </c>
      <c r="R73" s="141">
        <f t="shared" si="7"/>
        <v>32.430278884462147</v>
      </c>
    </row>
    <row r="74" spans="1:18">
      <c r="A74" s="184"/>
      <c r="B74" s="42">
        <v>2043</v>
      </c>
      <c r="C74" s="43">
        <v>7720</v>
      </c>
      <c r="D74" s="43">
        <v>11710</v>
      </c>
      <c r="E74" s="43">
        <v>14200</v>
      </c>
      <c r="F74" s="43">
        <v>16510</v>
      </c>
      <c r="G74" s="43">
        <v>50200</v>
      </c>
      <c r="H74" s="43">
        <v>2200</v>
      </c>
      <c r="I74" s="43">
        <v>3300</v>
      </c>
      <c r="J74" s="43">
        <v>-1100</v>
      </c>
      <c r="K74" s="43">
        <v>1000</v>
      </c>
      <c r="L74" s="43">
        <f t="shared" si="11"/>
        <v>-100</v>
      </c>
      <c r="M74" s="45">
        <v>50.4</v>
      </c>
      <c r="N74" s="142">
        <f t="shared" si="12"/>
        <v>2.4390243902438935</v>
      </c>
      <c r="O74" s="141">
        <f t="shared" si="7"/>
        <v>15.378486055776893</v>
      </c>
      <c r="P74" s="141">
        <f t="shared" si="7"/>
        <v>23.326693227091631</v>
      </c>
      <c r="Q74" s="141">
        <f t="shared" si="7"/>
        <v>28.286852589641438</v>
      </c>
      <c r="R74" s="141">
        <f t="shared" si="7"/>
        <v>32.888446215139446</v>
      </c>
    </row>
    <row r="75" spans="1:18">
      <c r="A75" s="184" t="s">
        <v>45</v>
      </c>
      <c r="B75" s="42">
        <v>1996</v>
      </c>
      <c r="C75" s="43">
        <v>960</v>
      </c>
      <c r="D75" s="43">
        <v>1590</v>
      </c>
      <c r="E75" s="43">
        <v>1240</v>
      </c>
      <c r="F75" s="43">
        <v>380</v>
      </c>
      <c r="G75" s="43">
        <v>4170</v>
      </c>
      <c r="H75" s="44" t="s">
        <v>38</v>
      </c>
      <c r="I75" s="44" t="s">
        <v>38</v>
      </c>
      <c r="J75" s="44" t="s">
        <v>38</v>
      </c>
      <c r="K75" s="44" t="s">
        <v>38</v>
      </c>
      <c r="L75" s="44" t="s">
        <v>142</v>
      </c>
      <c r="M75" s="45">
        <v>33.1</v>
      </c>
      <c r="N75" s="142" t="s">
        <v>187</v>
      </c>
      <c r="O75" s="141">
        <f t="shared" si="7"/>
        <v>23.021582733812952</v>
      </c>
      <c r="P75" s="141">
        <f t="shared" si="7"/>
        <v>38.129496402877699</v>
      </c>
      <c r="Q75" s="141">
        <f t="shared" si="7"/>
        <v>29.73621103117506</v>
      </c>
      <c r="R75" s="141">
        <f t="shared" si="7"/>
        <v>9.1127098321342928</v>
      </c>
    </row>
    <row r="76" spans="1:18">
      <c r="A76" s="184"/>
      <c r="B76" s="42">
        <v>2001</v>
      </c>
      <c r="C76" s="43">
        <v>780</v>
      </c>
      <c r="D76" s="43">
        <v>1220</v>
      </c>
      <c r="E76" s="43">
        <v>1330</v>
      </c>
      <c r="F76" s="43">
        <v>450</v>
      </c>
      <c r="G76" s="43">
        <v>3790</v>
      </c>
      <c r="H76" s="43">
        <v>240</v>
      </c>
      <c r="I76" s="43">
        <v>110</v>
      </c>
      <c r="J76" s="43">
        <v>130</v>
      </c>
      <c r="K76" s="43">
        <v>-500</v>
      </c>
      <c r="L76" s="43">
        <f>J76+K76</f>
        <v>-370</v>
      </c>
      <c r="M76" s="45">
        <v>38.299999999999997</v>
      </c>
      <c r="N76" s="142">
        <f t="shared" si="12"/>
        <v>15.709969788519624</v>
      </c>
      <c r="O76" s="141">
        <f t="shared" si="7"/>
        <v>20.580474934036939</v>
      </c>
      <c r="P76" s="141">
        <f t="shared" si="7"/>
        <v>32.189973614775724</v>
      </c>
      <c r="Q76" s="141">
        <f t="shared" si="7"/>
        <v>35.092348284960423</v>
      </c>
      <c r="R76" s="141">
        <f t="shared" si="7"/>
        <v>11.87335092348285</v>
      </c>
    </row>
    <row r="77" spans="1:18">
      <c r="A77" s="184"/>
      <c r="B77" s="42">
        <v>2006</v>
      </c>
      <c r="C77" s="43">
        <v>760</v>
      </c>
      <c r="D77" s="43">
        <v>1170</v>
      </c>
      <c r="E77" s="43">
        <v>1470</v>
      </c>
      <c r="F77" s="43">
        <v>500</v>
      </c>
      <c r="G77" s="43">
        <v>3900</v>
      </c>
      <c r="H77" s="43">
        <v>210</v>
      </c>
      <c r="I77" s="43">
        <v>120</v>
      </c>
      <c r="J77" s="43">
        <v>90</v>
      </c>
      <c r="K77" s="43">
        <v>20</v>
      </c>
      <c r="L77" s="43">
        <f t="shared" ref="L77:L84" si="13">J77+K77</f>
        <v>110</v>
      </c>
      <c r="M77" s="45">
        <v>40.299999999999997</v>
      </c>
      <c r="N77" s="142">
        <f t="shared" si="12"/>
        <v>5.2219321148825069</v>
      </c>
      <c r="O77" s="141">
        <f t="shared" si="7"/>
        <v>19.487179487179489</v>
      </c>
      <c r="P77" s="141">
        <f t="shared" si="7"/>
        <v>30</v>
      </c>
      <c r="Q77" s="141">
        <f t="shared" si="7"/>
        <v>37.692307692307693</v>
      </c>
      <c r="R77" s="141">
        <f t="shared" si="7"/>
        <v>12.820512820512819</v>
      </c>
    </row>
    <row r="78" spans="1:18">
      <c r="A78" s="184"/>
      <c r="B78" s="42">
        <v>2013</v>
      </c>
      <c r="C78" s="43">
        <v>860</v>
      </c>
      <c r="D78" s="43">
        <v>1170</v>
      </c>
      <c r="E78" s="43">
        <v>1590</v>
      </c>
      <c r="F78" s="43">
        <v>680</v>
      </c>
      <c r="G78" s="43">
        <v>4300</v>
      </c>
      <c r="H78" s="43">
        <v>250</v>
      </c>
      <c r="I78" s="43">
        <v>110</v>
      </c>
      <c r="J78" s="43">
        <v>130</v>
      </c>
      <c r="K78" s="43">
        <v>160</v>
      </c>
      <c r="L78" s="43">
        <f t="shared" si="13"/>
        <v>290</v>
      </c>
      <c r="M78" s="45">
        <v>41.8</v>
      </c>
      <c r="N78" s="142">
        <f t="shared" si="12"/>
        <v>3.7220843672456581</v>
      </c>
      <c r="O78" s="141">
        <f t="shared" si="7"/>
        <v>20</v>
      </c>
      <c r="P78" s="141">
        <f t="shared" si="7"/>
        <v>27.209302325581397</v>
      </c>
      <c r="Q78" s="141">
        <f t="shared" si="7"/>
        <v>36.97674418604651</v>
      </c>
      <c r="R78" s="141">
        <f t="shared" si="7"/>
        <v>15.813953488372093</v>
      </c>
    </row>
    <row r="79" spans="1:18">
      <c r="A79" s="184"/>
      <c r="B79" s="42">
        <v>2018</v>
      </c>
      <c r="C79" s="43">
        <v>930</v>
      </c>
      <c r="D79" s="43">
        <v>1370</v>
      </c>
      <c r="E79" s="43">
        <v>1560</v>
      </c>
      <c r="F79" s="43">
        <v>810</v>
      </c>
      <c r="G79" s="43">
        <v>4680</v>
      </c>
      <c r="H79" s="43">
        <v>270</v>
      </c>
      <c r="I79" s="43">
        <v>140</v>
      </c>
      <c r="J79" s="43">
        <v>130</v>
      </c>
      <c r="K79" s="43">
        <v>250</v>
      </c>
      <c r="L79" s="43">
        <f t="shared" si="13"/>
        <v>380</v>
      </c>
      <c r="M79" s="45">
        <v>40.700000000000003</v>
      </c>
      <c r="N79" s="142">
        <f t="shared" si="12"/>
        <v>-2.6315789473684079</v>
      </c>
      <c r="O79" s="141">
        <f t="shared" si="7"/>
        <v>19.871794871794872</v>
      </c>
      <c r="P79" s="141">
        <f t="shared" si="7"/>
        <v>29.273504273504276</v>
      </c>
      <c r="Q79" s="141">
        <f t="shared" si="7"/>
        <v>33.333333333333329</v>
      </c>
      <c r="R79" s="141">
        <f t="shared" si="7"/>
        <v>17.307692307692307</v>
      </c>
    </row>
    <row r="80" spans="1:18">
      <c r="A80" s="184"/>
      <c r="B80" s="42">
        <v>2023</v>
      </c>
      <c r="C80" s="43">
        <v>980</v>
      </c>
      <c r="D80" s="43">
        <v>1330</v>
      </c>
      <c r="E80" s="43">
        <v>1550</v>
      </c>
      <c r="F80" s="43">
        <v>940</v>
      </c>
      <c r="G80" s="43">
        <v>4790</v>
      </c>
      <c r="H80" s="43">
        <v>270</v>
      </c>
      <c r="I80" s="43">
        <v>150</v>
      </c>
      <c r="J80" s="43">
        <v>120</v>
      </c>
      <c r="K80" s="43">
        <v>0</v>
      </c>
      <c r="L80" s="43">
        <f t="shared" si="13"/>
        <v>120</v>
      </c>
      <c r="M80" s="45">
        <v>41.3</v>
      </c>
      <c r="N80" s="142">
        <f t="shared" si="12"/>
        <v>1.4742014742014602</v>
      </c>
      <c r="O80" s="141">
        <f t="shared" si="7"/>
        <v>20.45929018789144</v>
      </c>
      <c r="P80" s="141">
        <f t="shared" si="7"/>
        <v>27.766179540709814</v>
      </c>
      <c r="Q80" s="141">
        <f t="shared" si="7"/>
        <v>32.359081419624218</v>
      </c>
      <c r="R80" s="141">
        <f t="shared" si="7"/>
        <v>19.624217118997915</v>
      </c>
    </row>
    <row r="81" spans="1:18">
      <c r="A81" s="184"/>
      <c r="B81" s="42">
        <v>2028</v>
      </c>
      <c r="C81" s="43">
        <v>960</v>
      </c>
      <c r="D81" s="43">
        <v>1320</v>
      </c>
      <c r="E81" s="43">
        <v>1520</v>
      </c>
      <c r="F81" s="43">
        <v>1050</v>
      </c>
      <c r="G81" s="43">
        <v>4880</v>
      </c>
      <c r="H81" s="43">
        <v>250</v>
      </c>
      <c r="I81" s="43">
        <v>170</v>
      </c>
      <c r="J81" s="43">
        <v>80</v>
      </c>
      <c r="K81" s="43">
        <v>0</v>
      </c>
      <c r="L81" s="43">
        <f t="shared" si="13"/>
        <v>80</v>
      </c>
      <c r="M81" s="45">
        <v>42.2</v>
      </c>
      <c r="N81" s="142">
        <f t="shared" si="12"/>
        <v>2.1791767554479557</v>
      </c>
      <c r="O81" s="141">
        <f t="shared" si="7"/>
        <v>19.672131147540984</v>
      </c>
      <c r="P81" s="141">
        <f t="shared" si="7"/>
        <v>27.049180327868854</v>
      </c>
      <c r="Q81" s="141">
        <f t="shared" si="7"/>
        <v>31.147540983606557</v>
      </c>
      <c r="R81" s="141">
        <f t="shared" si="7"/>
        <v>21.516393442622949</v>
      </c>
    </row>
    <row r="82" spans="1:18">
      <c r="A82" s="184"/>
      <c r="B82" s="42">
        <v>2033</v>
      </c>
      <c r="C82" s="43">
        <v>920</v>
      </c>
      <c r="D82" s="43">
        <v>1320</v>
      </c>
      <c r="E82" s="43">
        <v>1550</v>
      </c>
      <c r="F82" s="43">
        <v>1140</v>
      </c>
      <c r="G82" s="43">
        <v>4930</v>
      </c>
      <c r="H82" s="43">
        <v>240</v>
      </c>
      <c r="I82" s="43">
        <v>180</v>
      </c>
      <c r="J82" s="43">
        <v>60</v>
      </c>
      <c r="K82" s="43">
        <v>0</v>
      </c>
      <c r="L82" s="43">
        <f t="shared" si="13"/>
        <v>60</v>
      </c>
      <c r="M82" s="45">
        <v>43.3</v>
      </c>
      <c r="N82" s="142">
        <f t="shared" si="12"/>
        <v>2.6066350710900337</v>
      </c>
      <c r="O82" s="141">
        <f t="shared" si="7"/>
        <v>18.661257606490871</v>
      </c>
      <c r="P82" s="141">
        <f t="shared" si="7"/>
        <v>26.774847870182555</v>
      </c>
      <c r="Q82" s="141">
        <f t="shared" si="7"/>
        <v>31.440162271805271</v>
      </c>
      <c r="R82" s="141">
        <f t="shared" si="7"/>
        <v>23.123732251521297</v>
      </c>
    </row>
    <row r="83" spans="1:18">
      <c r="A83" s="184"/>
      <c r="B83" s="42">
        <v>2038</v>
      </c>
      <c r="C83" s="43">
        <v>900</v>
      </c>
      <c r="D83" s="43">
        <v>1370</v>
      </c>
      <c r="E83" s="43">
        <v>1490</v>
      </c>
      <c r="F83" s="43">
        <v>1240</v>
      </c>
      <c r="G83" s="43">
        <v>4980</v>
      </c>
      <c r="H83" s="43">
        <v>240</v>
      </c>
      <c r="I83" s="43">
        <v>200</v>
      </c>
      <c r="J83" s="43">
        <v>50</v>
      </c>
      <c r="K83" s="43">
        <v>0</v>
      </c>
      <c r="L83" s="43">
        <f t="shared" si="13"/>
        <v>50</v>
      </c>
      <c r="M83" s="45">
        <v>44.1</v>
      </c>
      <c r="N83" s="142">
        <f t="shared" si="12"/>
        <v>1.8475750577367305</v>
      </c>
      <c r="O83" s="141">
        <f t="shared" si="7"/>
        <v>18.072289156626507</v>
      </c>
      <c r="P83" s="141">
        <f t="shared" si="7"/>
        <v>27.510040160642568</v>
      </c>
      <c r="Q83" s="141">
        <f t="shared" si="7"/>
        <v>29.919678714859437</v>
      </c>
      <c r="R83" s="141">
        <f t="shared" si="7"/>
        <v>24.899598393574294</v>
      </c>
    </row>
    <row r="84" spans="1:18">
      <c r="A84" s="184"/>
      <c r="B84" s="42">
        <v>2043</v>
      </c>
      <c r="C84" s="43">
        <v>920</v>
      </c>
      <c r="D84" s="43">
        <v>1370</v>
      </c>
      <c r="E84" s="43">
        <v>1510</v>
      </c>
      <c r="F84" s="43">
        <v>1230</v>
      </c>
      <c r="G84" s="43">
        <v>5030</v>
      </c>
      <c r="H84" s="43">
        <v>260</v>
      </c>
      <c r="I84" s="43">
        <v>220</v>
      </c>
      <c r="J84" s="43">
        <v>50</v>
      </c>
      <c r="K84" s="43">
        <v>0</v>
      </c>
      <c r="L84" s="43">
        <f t="shared" si="13"/>
        <v>50</v>
      </c>
      <c r="M84" s="45">
        <v>43.9</v>
      </c>
      <c r="N84" s="142">
        <f t="shared" si="12"/>
        <v>-0.45351473922903135</v>
      </c>
      <c r="O84" s="141">
        <f t="shared" si="7"/>
        <v>18.290258449304176</v>
      </c>
      <c r="P84" s="141">
        <f t="shared" si="7"/>
        <v>27.236580516898606</v>
      </c>
      <c r="Q84" s="141">
        <f t="shared" si="7"/>
        <v>30.019880715705767</v>
      </c>
      <c r="R84" s="141">
        <f t="shared" si="7"/>
        <v>24.453280318091451</v>
      </c>
    </row>
    <row r="85" spans="1:18">
      <c r="A85" s="184" t="s">
        <v>46</v>
      </c>
      <c r="B85" s="42">
        <v>1996</v>
      </c>
      <c r="C85" s="43">
        <v>1810</v>
      </c>
      <c r="D85" s="43">
        <v>2300</v>
      </c>
      <c r="E85" s="43">
        <v>2440</v>
      </c>
      <c r="F85" s="43">
        <v>1220</v>
      </c>
      <c r="G85" s="43">
        <v>7780</v>
      </c>
      <c r="H85" s="44" t="s">
        <v>38</v>
      </c>
      <c r="I85" s="44" t="s">
        <v>38</v>
      </c>
      <c r="J85" s="44" t="s">
        <v>38</v>
      </c>
      <c r="K85" s="44" t="s">
        <v>38</v>
      </c>
      <c r="L85" s="44" t="s">
        <v>142</v>
      </c>
      <c r="M85" s="45">
        <v>38.1</v>
      </c>
      <c r="N85" s="142" t="s">
        <v>187</v>
      </c>
      <c r="O85" s="141">
        <f t="shared" si="7"/>
        <v>23.264781491002569</v>
      </c>
      <c r="P85" s="141">
        <f t="shared" si="7"/>
        <v>29.562982005141386</v>
      </c>
      <c r="Q85" s="141">
        <f t="shared" si="7"/>
        <v>31.362467866323907</v>
      </c>
      <c r="R85" s="141">
        <f t="shared" si="7"/>
        <v>15.681233933161954</v>
      </c>
    </row>
    <row r="86" spans="1:18">
      <c r="A86" s="184"/>
      <c r="B86" s="42">
        <v>2001</v>
      </c>
      <c r="C86" s="43">
        <v>1570</v>
      </c>
      <c r="D86" s="43">
        <v>1870</v>
      </c>
      <c r="E86" s="43">
        <v>2520</v>
      </c>
      <c r="F86" s="43">
        <v>1270</v>
      </c>
      <c r="G86" s="43">
        <v>7220</v>
      </c>
      <c r="H86" s="43">
        <v>390</v>
      </c>
      <c r="I86" s="43">
        <v>360</v>
      </c>
      <c r="J86" s="43">
        <v>40</v>
      </c>
      <c r="K86" s="43">
        <v>-600</v>
      </c>
      <c r="L86" s="43">
        <f>J86+K86</f>
        <v>-560</v>
      </c>
      <c r="M86" s="45">
        <v>41.5</v>
      </c>
      <c r="N86" s="142">
        <f t="shared" si="12"/>
        <v>8.9238845144356915</v>
      </c>
      <c r="O86" s="141">
        <f t="shared" si="7"/>
        <v>21.745152354570639</v>
      </c>
      <c r="P86" s="141">
        <f t="shared" si="7"/>
        <v>25.900277008310251</v>
      </c>
      <c r="Q86" s="141">
        <f t="shared" si="7"/>
        <v>34.903047091412745</v>
      </c>
      <c r="R86" s="141">
        <f t="shared" si="7"/>
        <v>17.590027700831026</v>
      </c>
    </row>
    <row r="87" spans="1:18">
      <c r="A87" s="184"/>
      <c r="B87" s="42">
        <v>2006</v>
      </c>
      <c r="C87" s="43">
        <v>1500</v>
      </c>
      <c r="D87" s="43">
        <v>1790</v>
      </c>
      <c r="E87" s="43">
        <v>2660</v>
      </c>
      <c r="F87" s="43">
        <v>1440</v>
      </c>
      <c r="G87" s="43">
        <v>7380</v>
      </c>
      <c r="H87" s="43">
        <v>350</v>
      </c>
      <c r="I87" s="43">
        <v>350</v>
      </c>
      <c r="J87" s="43">
        <v>0</v>
      </c>
      <c r="K87" s="43">
        <v>160</v>
      </c>
      <c r="L87" s="43">
        <f t="shared" ref="L87:L94" si="14">J87+K87</f>
        <v>160</v>
      </c>
      <c r="M87" s="45">
        <v>43.7</v>
      </c>
      <c r="N87" s="142">
        <f t="shared" si="12"/>
        <v>5.3012048192771148</v>
      </c>
      <c r="O87" s="141">
        <f t="shared" si="7"/>
        <v>20.325203252032519</v>
      </c>
      <c r="P87" s="141">
        <f t="shared" si="7"/>
        <v>24.254742547425472</v>
      </c>
      <c r="Q87" s="141">
        <f t="shared" si="7"/>
        <v>36.043360433604335</v>
      </c>
      <c r="R87" s="141">
        <f t="shared" si="7"/>
        <v>19.512195121951219</v>
      </c>
    </row>
    <row r="88" spans="1:18">
      <c r="A88" s="184"/>
      <c r="B88" s="42">
        <v>2013</v>
      </c>
      <c r="C88" s="43">
        <v>1430</v>
      </c>
      <c r="D88" s="43">
        <v>1890</v>
      </c>
      <c r="E88" s="43">
        <v>2780</v>
      </c>
      <c r="F88" s="43">
        <v>1720</v>
      </c>
      <c r="G88" s="43">
        <v>7810</v>
      </c>
      <c r="H88" s="43">
        <v>400</v>
      </c>
      <c r="I88" s="43">
        <v>330</v>
      </c>
      <c r="J88" s="43">
        <v>70</v>
      </c>
      <c r="K88" s="43">
        <v>270</v>
      </c>
      <c r="L88" s="43">
        <f t="shared" si="14"/>
        <v>340</v>
      </c>
      <c r="M88" s="45">
        <v>45.5</v>
      </c>
      <c r="N88" s="142">
        <f t="shared" si="12"/>
        <v>4.1189931350114346</v>
      </c>
      <c r="O88" s="141">
        <f t="shared" si="7"/>
        <v>18.30985915492958</v>
      </c>
      <c r="P88" s="141">
        <f t="shared" si="7"/>
        <v>24.199743918053777</v>
      </c>
      <c r="Q88" s="141">
        <f t="shared" si="7"/>
        <v>35.595390524967989</v>
      </c>
      <c r="R88" s="141">
        <f t="shared" si="7"/>
        <v>22.023047375160051</v>
      </c>
    </row>
    <row r="89" spans="1:18">
      <c r="A89" s="184"/>
      <c r="B89" s="42">
        <v>2018</v>
      </c>
      <c r="C89" s="43">
        <v>1520</v>
      </c>
      <c r="D89" s="43">
        <v>1920</v>
      </c>
      <c r="E89" s="43">
        <v>2730</v>
      </c>
      <c r="F89" s="43">
        <v>1860</v>
      </c>
      <c r="G89" s="43">
        <v>8040</v>
      </c>
      <c r="H89" s="43">
        <v>420</v>
      </c>
      <c r="I89" s="43">
        <v>390</v>
      </c>
      <c r="J89" s="43">
        <v>30</v>
      </c>
      <c r="K89" s="43">
        <v>200</v>
      </c>
      <c r="L89" s="43">
        <f t="shared" si="14"/>
        <v>230</v>
      </c>
      <c r="M89" s="45">
        <v>46.2</v>
      </c>
      <c r="N89" s="142">
        <f t="shared" si="12"/>
        <v>1.5384615384615448</v>
      </c>
      <c r="O89" s="141">
        <f t="shared" si="7"/>
        <v>18.905472636815919</v>
      </c>
      <c r="P89" s="141">
        <f t="shared" si="7"/>
        <v>23.880597014925371</v>
      </c>
      <c r="Q89" s="141">
        <f t="shared" si="7"/>
        <v>33.955223880597011</v>
      </c>
      <c r="R89" s="141">
        <f t="shared" si="7"/>
        <v>23.134328358208954</v>
      </c>
    </row>
    <row r="90" spans="1:18">
      <c r="A90" s="184"/>
      <c r="B90" s="42">
        <v>2023</v>
      </c>
      <c r="C90" s="43">
        <v>1570</v>
      </c>
      <c r="D90" s="43">
        <v>1960</v>
      </c>
      <c r="E90" s="43">
        <v>2590</v>
      </c>
      <c r="F90" s="43">
        <v>2060</v>
      </c>
      <c r="G90" s="43">
        <v>8190</v>
      </c>
      <c r="H90" s="43">
        <v>430</v>
      </c>
      <c r="I90" s="43">
        <v>390</v>
      </c>
      <c r="J90" s="43">
        <v>50</v>
      </c>
      <c r="K90" s="43">
        <v>100</v>
      </c>
      <c r="L90" s="43">
        <f t="shared" si="14"/>
        <v>150</v>
      </c>
      <c r="M90" s="45">
        <v>46.7</v>
      </c>
      <c r="N90" s="142">
        <f t="shared" si="12"/>
        <v>1.0822510822510822</v>
      </c>
      <c r="O90" s="141">
        <f t="shared" si="7"/>
        <v>19.169719169719173</v>
      </c>
      <c r="P90" s="141">
        <f t="shared" si="7"/>
        <v>23.931623931623932</v>
      </c>
      <c r="Q90" s="141">
        <f t="shared" si="7"/>
        <v>31.623931623931622</v>
      </c>
      <c r="R90" s="141">
        <f t="shared" si="7"/>
        <v>25.152625152625152</v>
      </c>
    </row>
    <row r="91" spans="1:18">
      <c r="A91" s="184"/>
      <c r="B91" s="42">
        <v>2028</v>
      </c>
      <c r="C91" s="43">
        <v>1590</v>
      </c>
      <c r="D91" s="43">
        <v>2050</v>
      </c>
      <c r="E91" s="43">
        <v>2400</v>
      </c>
      <c r="F91" s="43">
        <v>2300</v>
      </c>
      <c r="G91" s="43">
        <v>8330</v>
      </c>
      <c r="H91" s="43">
        <v>440</v>
      </c>
      <c r="I91" s="43">
        <v>400</v>
      </c>
      <c r="J91" s="43">
        <v>40</v>
      </c>
      <c r="K91" s="43">
        <v>100</v>
      </c>
      <c r="L91" s="43">
        <f t="shared" si="14"/>
        <v>140</v>
      </c>
      <c r="M91" s="45">
        <v>46.5</v>
      </c>
      <c r="N91" s="142">
        <f t="shared" si="12"/>
        <v>-0.42826552462527379</v>
      </c>
      <c r="O91" s="141">
        <f t="shared" si="7"/>
        <v>19.087635054021611</v>
      </c>
      <c r="P91" s="141">
        <f t="shared" si="7"/>
        <v>24.609843937575029</v>
      </c>
      <c r="Q91" s="141">
        <f t="shared" si="7"/>
        <v>28.811524609843936</v>
      </c>
      <c r="R91" s="141">
        <f t="shared" si="7"/>
        <v>27.611044417767104</v>
      </c>
    </row>
    <row r="92" spans="1:18">
      <c r="A92" s="184"/>
      <c r="B92" s="42">
        <v>2033</v>
      </c>
      <c r="C92" s="43">
        <v>1580</v>
      </c>
      <c r="D92" s="43">
        <v>2020</v>
      </c>
      <c r="E92" s="43">
        <v>2410</v>
      </c>
      <c r="F92" s="43">
        <v>2420</v>
      </c>
      <c r="G92" s="43">
        <v>8420</v>
      </c>
      <c r="H92" s="43">
        <v>420</v>
      </c>
      <c r="I92" s="43">
        <v>430</v>
      </c>
      <c r="J92" s="43">
        <v>0</v>
      </c>
      <c r="K92" s="43">
        <v>100</v>
      </c>
      <c r="L92" s="43">
        <f t="shared" si="14"/>
        <v>100</v>
      </c>
      <c r="M92" s="45">
        <v>46.1</v>
      </c>
      <c r="N92" s="142">
        <f t="shared" si="12"/>
        <v>-0.86021505376343776</v>
      </c>
      <c r="O92" s="141">
        <f t="shared" si="7"/>
        <v>18.76484560570071</v>
      </c>
      <c r="P92" s="141">
        <f t="shared" si="7"/>
        <v>23.990498812351543</v>
      </c>
      <c r="Q92" s="141">
        <f t="shared" si="7"/>
        <v>28.622327790973873</v>
      </c>
      <c r="R92" s="141">
        <f t="shared" si="7"/>
        <v>28.741092636579573</v>
      </c>
    </row>
    <row r="93" spans="1:18">
      <c r="A93" s="184"/>
      <c r="B93" s="42">
        <v>2038</v>
      </c>
      <c r="C93" s="43">
        <v>1560</v>
      </c>
      <c r="D93" s="43">
        <v>1980</v>
      </c>
      <c r="E93" s="43">
        <v>2420</v>
      </c>
      <c r="F93" s="43">
        <v>2520</v>
      </c>
      <c r="G93" s="43">
        <v>8480</v>
      </c>
      <c r="H93" s="43">
        <v>410</v>
      </c>
      <c r="I93" s="43">
        <v>450</v>
      </c>
      <c r="J93" s="43">
        <v>-40</v>
      </c>
      <c r="K93" s="43">
        <v>100</v>
      </c>
      <c r="L93" s="43">
        <f t="shared" si="14"/>
        <v>60</v>
      </c>
      <c r="M93" s="45">
        <v>46.4</v>
      </c>
      <c r="N93" s="142">
        <f t="shared" si="12"/>
        <v>0.65075921908893086</v>
      </c>
      <c r="O93" s="141">
        <f t="shared" si="7"/>
        <v>18.39622641509434</v>
      </c>
      <c r="P93" s="141">
        <f t="shared" si="7"/>
        <v>23.349056603773587</v>
      </c>
      <c r="Q93" s="141">
        <f t="shared" si="7"/>
        <v>28.537735849056606</v>
      </c>
      <c r="R93" s="141">
        <f t="shared" si="7"/>
        <v>29.716981132075471</v>
      </c>
    </row>
    <row r="94" spans="1:18">
      <c r="A94" s="184"/>
      <c r="B94" s="42">
        <v>2043</v>
      </c>
      <c r="C94" s="43">
        <v>1560</v>
      </c>
      <c r="D94" s="43">
        <v>2050</v>
      </c>
      <c r="E94" s="43">
        <v>2410</v>
      </c>
      <c r="F94" s="43">
        <v>2530</v>
      </c>
      <c r="G94" s="43">
        <v>8540</v>
      </c>
      <c r="H94" s="43">
        <v>430</v>
      </c>
      <c r="I94" s="43">
        <v>470</v>
      </c>
      <c r="J94" s="43">
        <v>-40</v>
      </c>
      <c r="K94" s="43">
        <v>100</v>
      </c>
      <c r="L94" s="43">
        <f t="shared" si="14"/>
        <v>60</v>
      </c>
      <c r="M94" s="45">
        <v>47.1</v>
      </c>
      <c r="N94" s="142">
        <f t="shared" si="12"/>
        <v>1.5086206896551786</v>
      </c>
      <c r="O94" s="141">
        <f t="shared" si="7"/>
        <v>18.266978922716628</v>
      </c>
      <c r="P94" s="141">
        <f t="shared" si="7"/>
        <v>24.004683840749415</v>
      </c>
      <c r="Q94" s="141">
        <f t="shared" si="7"/>
        <v>28.220140515222482</v>
      </c>
      <c r="R94" s="141">
        <f t="shared" si="7"/>
        <v>29.625292740046838</v>
      </c>
    </row>
    <row r="95" spans="1:18">
      <c r="A95" s="184" t="s">
        <v>47</v>
      </c>
      <c r="B95" s="42">
        <v>1996</v>
      </c>
      <c r="C95" s="43">
        <v>4700</v>
      </c>
      <c r="D95" s="43">
        <v>7000</v>
      </c>
      <c r="E95" s="43">
        <v>6700</v>
      </c>
      <c r="F95" s="43">
        <v>3700</v>
      </c>
      <c r="G95" s="43">
        <v>22000</v>
      </c>
      <c r="H95" s="44" t="s">
        <v>38</v>
      </c>
      <c r="I95" s="44" t="s">
        <v>38</v>
      </c>
      <c r="J95" s="44" t="s">
        <v>38</v>
      </c>
      <c r="K95" s="44" t="s">
        <v>38</v>
      </c>
      <c r="L95" s="44" t="s">
        <v>142</v>
      </c>
      <c r="M95" s="45">
        <v>38.200000000000003</v>
      </c>
      <c r="N95" s="142" t="s">
        <v>187</v>
      </c>
      <c r="O95" s="141">
        <f t="shared" si="7"/>
        <v>21.363636363636363</v>
      </c>
      <c r="P95" s="141">
        <f t="shared" si="7"/>
        <v>31.818181818181817</v>
      </c>
      <c r="Q95" s="141">
        <f t="shared" si="7"/>
        <v>30.454545454545457</v>
      </c>
      <c r="R95" s="141">
        <f t="shared" ref="R95:R114" si="15">F95/$G95*100</f>
        <v>16.818181818181817</v>
      </c>
    </row>
    <row r="96" spans="1:18">
      <c r="A96" s="184"/>
      <c r="B96" s="42">
        <v>2001</v>
      </c>
      <c r="C96" s="43">
        <v>4100</v>
      </c>
      <c r="D96" s="43">
        <v>5400</v>
      </c>
      <c r="E96" s="43">
        <v>7000</v>
      </c>
      <c r="F96" s="43">
        <v>3900</v>
      </c>
      <c r="G96" s="43">
        <v>20500</v>
      </c>
      <c r="H96" s="43">
        <v>1200</v>
      </c>
      <c r="I96" s="43">
        <v>1200</v>
      </c>
      <c r="J96" s="43">
        <v>0</v>
      </c>
      <c r="K96" s="43">
        <v>-1500</v>
      </c>
      <c r="L96" s="43">
        <f>J96+K96</f>
        <v>-1500</v>
      </c>
      <c r="M96" s="45">
        <v>42.3</v>
      </c>
      <c r="N96" s="142">
        <f t="shared" si="12"/>
        <v>10.732984293193702</v>
      </c>
      <c r="O96" s="141">
        <f t="shared" ref="O96:Q114" si="16">C96/$G96*100</f>
        <v>20</v>
      </c>
      <c r="P96" s="141">
        <f t="shared" si="16"/>
        <v>26.341463414634148</v>
      </c>
      <c r="Q96" s="141">
        <f t="shared" si="16"/>
        <v>34.146341463414636</v>
      </c>
      <c r="R96" s="141">
        <f t="shared" si="15"/>
        <v>19.024390243902438</v>
      </c>
    </row>
    <row r="97" spans="1:18">
      <c r="A97" s="184"/>
      <c r="B97" s="42">
        <v>2006</v>
      </c>
      <c r="C97" s="43">
        <v>3900</v>
      </c>
      <c r="D97" s="43">
        <v>5000</v>
      </c>
      <c r="E97" s="43">
        <v>7600</v>
      </c>
      <c r="F97" s="43">
        <v>4200</v>
      </c>
      <c r="G97" s="43">
        <v>20700</v>
      </c>
      <c r="H97" s="43">
        <v>1000</v>
      </c>
      <c r="I97" s="43">
        <v>1200</v>
      </c>
      <c r="J97" s="43">
        <v>-100</v>
      </c>
      <c r="K97" s="43">
        <v>300</v>
      </c>
      <c r="L97" s="43">
        <f t="shared" ref="L97:L104" si="17">J97+K97</f>
        <v>200</v>
      </c>
      <c r="M97" s="45">
        <v>44.6</v>
      </c>
      <c r="N97" s="142">
        <f t="shared" si="12"/>
        <v>5.4373522458628951</v>
      </c>
      <c r="O97" s="141">
        <f t="shared" si="16"/>
        <v>18.840579710144929</v>
      </c>
      <c r="P97" s="141">
        <f t="shared" si="16"/>
        <v>24.154589371980677</v>
      </c>
      <c r="Q97" s="141">
        <f t="shared" si="16"/>
        <v>36.714975845410628</v>
      </c>
      <c r="R97" s="141">
        <f t="shared" si="15"/>
        <v>20.289855072463769</v>
      </c>
    </row>
    <row r="98" spans="1:18">
      <c r="A98" s="184"/>
      <c r="B98" s="42">
        <v>2013</v>
      </c>
      <c r="C98" s="43">
        <v>3960</v>
      </c>
      <c r="D98" s="43">
        <v>5210</v>
      </c>
      <c r="E98" s="43">
        <v>7560</v>
      </c>
      <c r="F98" s="43">
        <v>4690</v>
      </c>
      <c r="G98" s="43">
        <v>21400</v>
      </c>
      <c r="H98" s="43">
        <v>1200</v>
      </c>
      <c r="I98" s="43">
        <v>1100</v>
      </c>
      <c r="J98" s="43">
        <v>0</v>
      </c>
      <c r="K98" s="43">
        <v>600</v>
      </c>
      <c r="L98" s="43">
        <f t="shared" si="17"/>
        <v>600</v>
      </c>
      <c r="M98" s="45">
        <v>45.8</v>
      </c>
      <c r="N98" s="142">
        <f t="shared" si="12"/>
        <v>2.6905829596412461</v>
      </c>
      <c r="O98" s="141">
        <f t="shared" si="16"/>
        <v>18.504672897196262</v>
      </c>
      <c r="P98" s="141">
        <f t="shared" si="16"/>
        <v>24.345794392523366</v>
      </c>
      <c r="Q98" s="141">
        <f t="shared" si="16"/>
        <v>35.32710280373832</v>
      </c>
      <c r="R98" s="141">
        <f t="shared" si="15"/>
        <v>21.915887850467289</v>
      </c>
    </row>
    <row r="99" spans="1:18" ht="15" customHeight="1">
      <c r="A99" s="184"/>
      <c r="B99" s="42">
        <v>2018</v>
      </c>
      <c r="C99" s="43">
        <v>4200</v>
      </c>
      <c r="D99" s="43">
        <v>5510</v>
      </c>
      <c r="E99" s="43">
        <v>7390</v>
      </c>
      <c r="F99" s="43">
        <v>5170</v>
      </c>
      <c r="G99" s="43">
        <v>22300</v>
      </c>
      <c r="H99" s="43">
        <v>1300</v>
      </c>
      <c r="I99" s="43">
        <v>1200</v>
      </c>
      <c r="J99" s="43">
        <v>0</v>
      </c>
      <c r="K99" s="43">
        <v>800</v>
      </c>
      <c r="L99" s="43">
        <f t="shared" si="17"/>
        <v>800</v>
      </c>
      <c r="M99" s="45">
        <v>45.7</v>
      </c>
      <c r="N99" s="142">
        <f t="shared" si="12"/>
        <v>-0.21834061135369937</v>
      </c>
      <c r="O99" s="141">
        <f t="shared" si="16"/>
        <v>18.834080717488789</v>
      </c>
      <c r="P99" s="141">
        <f t="shared" si="16"/>
        <v>24.708520179372197</v>
      </c>
      <c r="Q99" s="141">
        <f t="shared" si="16"/>
        <v>33.139013452914803</v>
      </c>
      <c r="R99" s="141">
        <f t="shared" si="15"/>
        <v>23.183856502242154</v>
      </c>
    </row>
    <row r="100" spans="1:18">
      <c r="A100" s="184"/>
      <c r="B100" s="42">
        <v>2023</v>
      </c>
      <c r="C100" s="43">
        <v>4400</v>
      </c>
      <c r="D100" s="43">
        <v>5630</v>
      </c>
      <c r="E100" s="43">
        <v>7060</v>
      </c>
      <c r="F100" s="43">
        <v>5700</v>
      </c>
      <c r="G100" s="43">
        <v>22800</v>
      </c>
      <c r="H100" s="43">
        <v>1300</v>
      </c>
      <c r="I100" s="43">
        <v>1200</v>
      </c>
      <c r="J100" s="43">
        <v>100</v>
      </c>
      <c r="K100" s="43">
        <v>400</v>
      </c>
      <c r="L100" s="43">
        <f t="shared" si="17"/>
        <v>500</v>
      </c>
      <c r="M100" s="45">
        <v>45.8</v>
      </c>
      <c r="N100" s="142">
        <f t="shared" si="12"/>
        <v>0.21881838074397003</v>
      </c>
      <c r="O100" s="141">
        <f t="shared" si="16"/>
        <v>19.298245614035086</v>
      </c>
      <c r="P100" s="141">
        <f t="shared" si="16"/>
        <v>24.692982456140349</v>
      </c>
      <c r="Q100" s="141">
        <f t="shared" si="16"/>
        <v>30.964912280701757</v>
      </c>
      <c r="R100" s="141">
        <f t="shared" si="15"/>
        <v>25</v>
      </c>
    </row>
    <row r="101" spans="1:18">
      <c r="A101" s="184"/>
      <c r="B101" s="42">
        <v>2028</v>
      </c>
      <c r="C101" s="43">
        <v>4490</v>
      </c>
      <c r="D101" s="43">
        <v>5700</v>
      </c>
      <c r="E101" s="43">
        <v>6780</v>
      </c>
      <c r="F101" s="43">
        <v>6280</v>
      </c>
      <c r="G101" s="43">
        <v>23300</v>
      </c>
      <c r="H101" s="43">
        <v>1300</v>
      </c>
      <c r="I101" s="43">
        <v>1200</v>
      </c>
      <c r="J101" s="43">
        <v>100</v>
      </c>
      <c r="K101" s="43">
        <v>400</v>
      </c>
      <c r="L101" s="43">
        <f t="shared" si="17"/>
        <v>500</v>
      </c>
      <c r="M101" s="45">
        <v>45.6</v>
      </c>
      <c r="N101" s="142">
        <f t="shared" si="12"/>
        <v>-0.43668122270741427</v>
      </c>
      <c r="O101" s="141">
        <f t="shared" si="16"/>
        <v>19.270386266094423</v>
      </c>
      <c r="P101" s="141">
        <f t="shared" si="16"/>
        <v>24.463519313304722</v>
      </c>
      <c r="Q101" s="141">
        <f t="shared" si="16"/>
        <v>29.098712446351932</v>
      </c>
      <c r="R101" s="141">
        <f t="shared" si="15"/>
        <v>26.952789699570818</v>
      </c>
    </row>
    <row r="102" spans="1:18">
      <c r="A102" s="184"/>
      <c r="B102" s="42">
        <v>2033</v>
      </c>
      <c r="C102" s="43">
        <v>4460</v>
      </c>
      <c r="D102" s="43">
        <v>5700</v>
      </c>
      <c r="E102" s="43">
        <v>6780</v>
      </c>
      <c r="F102" s="43">
        <v>6680</v>
      </c>
      <c r="G102" s="43">
        <v>23600</v>
      </c>
      <c r="H102" s="43">
        <v>1200</v>
      </c>
      <c r="I102" s="43">
        <v>1300</v>
      </c>
      <c r="J102" s="43">
        <v>0</v>
      </c>
      <c r="K102" s="43">
        <v>400</v>
      </c>
      <c r="L102" s="43">
        <f t="shared" si="17"/>
        <v>400</v>
      </c>
      <c r="M102" s="45">
        <v>45.8</v>
      </c>
      <c r="N102" s="142">
        <f t="shared" si="12"/>
        <v>0.43859649122806077</v>
      </c>
      <c r="O102" s="141">
        <f t="shared" si="16"/>
        <v>18.898305084745761</v>
      </c>
      <c r="P102" s="141">
        <f t="shared" si="16"/>
        <v>24.152542372881356</v>
      </c>
      <c r="Q102" s="141">
        <f t="shared" si="16"/>
        <v>28.728813559322035</v>
      </c>
      <c r="R102" s="141">
        <f t="shared" si="15"/>
        <v>28.305084745762709</v>
      </c>
    </row>
    <row r="103" spans="1:18">
      <c r="A103" s="184"/>
      <c r="B103" s="42">
        <v>2038</v>
      </c>
      <c r="C103" s="43">
        <v>4370</v>
      </c>
      <c r="D103" s="43">
        <v>5800</v>
      </c>
      <c r="E103" s="43">
        <v>6870</v>
      </c>
      <c r="F103" s="43">
        <v>6840</v>
      </c>
      <c r="G103" s="43">
        <v>23900</v>
      </c>
      <c r="H103" s="43">
        <v>1200</v>
      </c>
      <c r="I103" s="43">
        <v>1400</v>
      </c>
      <c r="J103" s="43">
        <v>-100</v>
      </c>
      <c r="K103" s="43">
        <v>400</v>
      </c>
      <c r="L103" s="43">
        <f t="shared" si="17"/>
        <v>300</v>
      </c>
      <c r="M103" s="45">
        <v>46.3</v>
      </c>
      <c r="N103" s="142">
        <f t="shared" si="12"/>
        <v>1.0917030567685591</v>
      </c>
      <c r="O103" s="141">
        <f t="shared" si="16"/>
        <v>18.284518828451883</v>
      </c>
      <c r="P103" s="141">
        <f t="shared" si="16"/>
        <v>24.267782426778243</v>
      </c>
      <c r="Q103" s="141">
        <f t="shared" si="16"/>
        <v>28.74476987447699</v>
      </c>
      <c r="R103" s="141">
        <f t="shared" si="15"/>
        <v>28.619246861924687</v>
      </c>
    </row>
    <row r="104" spans="1:18">
      <c r="A104" s="184"/>
      <c r="B104" s="42">
        <v>2043</v>
      </c>
      <c r="C104" s="43">
        <v>4320</v>
      </c>
      <c r="D104" s="43">
        <v>6000</v>
      </c>
      <c r="E104" s="43">
        <v>6890</v>
      </c>
      <c r="F104" s="43">
        <v>6880</v>
      </c>
      <c r="G104" s="43">
        <v>24100</v>
      </c>
      <c r="H104" s="43">
        <v>1200</v>
      </c>
      <c r="I104" s="43">
        <v>1400</v>
      </c>
      <c r="J104" s="43">
        <v>-200</v>
      </c>
      <c r="K104" s="43">
        <v>400</v>
      </c>
      <c r="L104" s="43">
        <f t="shared" si="17"/>
        <v>200</v>
      </c>
      <c r="M104" s="45">
        <v>46.7</v>
      </c>
      <c r="N104" s="142">
        <f t="shared" si="12"/>
        <v>0.86393088552917008</v>
      </c>
      <c r="O104" s="141">
        <f t="shared" si="16"/>
        <v>17.925311203319502</v>
      </c>
      <c r="P104" s="141">
        <f t="shared" si="16"/>
        <v>24.896265560165975</v>
      </c>
      <c r="Q104" s="141">
        <f t="shared" si="16"/>
        <v>28.589211618257259</v>
      </c>
      <c r="R104" s="141">
        <f t="shared" si="15"/>
        <v>28.54771784232365</v>
      </c>
    </row>
    <row r="105" spans="1:18" s="33" customFormat="1" ht="15" customHeight="1">
      <c r="A105" s="184" t="s">
        <v>64</v>
      </c>
      <c r="B105" s="42">
        <v>1996</v>
      </c>
      <c r="C105" s="43">
        <v>97900</v>
      </c>
      <c r="D105" s="43">
        <v>184300</v>
      </c>
      <c r="E105" s="43">
        <v>134300</v>
      </c>
      <c r="F105" s="43">
        <v>64000</v>
      </c>
      <c r="G105" s="43">
        <v>480400</v>
      </c>
      <c r="H105" s="44" t="s">
        <v>38</v>
      </c>
      <c r="I105" s="44" t="s">
        <v>38</v>
      </c>
      <c r="J105" s="44" t="s">
        <v>38</v>
      </c>
      <c r="K105" s="44" t="s">
        <v>38</v>
      </c>
      <c r="L105" s="44" t="s">
        <v>142</v>
      </c>
      <c r="M105" s="45">
        <v>34.4</v>
      </c>
      <c r="N105" s="142" t="s">
        <v>187</v>
      </c>
      <c r="O105" s="141">
        <f t="shared" si="16"/>
        <v>20.378850957535388</v>
      </c>
      <c r="P105" s="141">
        <f t="shared" si="16"/>
        <v>38.363863447127393</v>
      </c>
      <c r="Q105" s="141">
        <f t="shared" si="16"/>
        <v>27.955870108243129</v>
      </c>
      <c r="R105" s="141">
        <f t="shared" si="15"/>
        <v>13.322231473771856</v>
      </c>
    </row>
    <row r="106" spans="1:18" s="33" customFormat="1" ht="15" customHeight="1">
      <c r="A106" s="184"/>
      <c r="B106" s="42">
        <v>2001</v>
      </c>
      <c r="C106" s="43">
        <v>100100</v>
      </c>
      <c r="D106" s="43">
        <v>176100</v>
      </c>
      <c r="E106" s="43">
        <v>152800</v>
      </c>
      <c r="F106" s="43">
        <v>67700</v>
      </c>
      <c r="G106" s="43">
        <v>496700</v>
      </c>
      <c r="H106" s="43">
        <v>31000</v>
      </c>
      <c r="I106" s="43">
        <v>18900</v>
      </c>
      <c r="J106" s="43">
        <v>12100</v>
      </c>
      <c r="K106" s="43">
        <v>4100</v>
      </c>
      <c r="L106" s="43">
        <f>J106+K106</f>
        <v>16200</v>
      </c>
      <c r="M106" s="45">
        <v>36.4</v>
      </c>
      <c r="N106" s="142">
        <f t="shared" si="12"/>
        <v>5.8139534883720927</v>
      </c>
      <c r="O106" s="141">
        <f t="shared" si="16"/>
        <v>20.153009865109723</v>
      </c>
      <c r="P106" s="141">
        <f t="shared" si="16"/>
        <v>35.453996376082145</v>
      </c>
      <c r="Q106" s="141">
        <f t="shared" si="16"/>
        <v>30.763036037849812</v>
      </c>
      <c r="R106" s="141">
        <f t="shared" si="15"/>
        <v>13.629957720958325</v>
      </c>
    </row>
    <row r="107" spans="1:18" s="33" customFormat="1" ht="15" customHeight="1">
      <c r="A107" s="184"/>
      <c r="B107" s="42">
        <v>2006</v>
      </c>
      <c r="C107" s="43">
        <v>104700</v>
      </c>
      <c r="D107" s="43">
        <v>185000</v>
      </c>
      <c r="E107" s="43">
        <v>175600</v>
      </c>
      <c r="F107" s="43">
        <v>74700</v>
      </c>
      <c r="G107" s="43">
        <v>540000</v>
      </c>
      <c r="H107" s="43">
        <v>31900</v>
      </c>
      <c r="I107" s="43">
        <v>19900</v>
      </c>
      <c r="J107" s="43">
        <v>12100</v>
      </c>
      <c r="K107" s="43">
        <v>31300</v>
      </c>
      <c r="L107" s="43">
        <f t="shared" ref="L107:L114" si="18">J107+K107</f>
        <v>43400</v>
      </c>
      <c r="M107" s="45">
        <v>37.6</v>
      </c>
      <c r="N107" s="142">
        <f t="shared" si="12"/>
        <v>3.2967032967033045</v>
      </c>
      <c r="O107" s="141">
        <f t="shared" si="16"/>
        <v>19.388888888888889</v>
      </c>
      <c r="P107" s="141">
        <f t="shared" si="16"/>
        <v>34.25925925925926</v>
      </c>
      <c r="Q107" s="141">
        <f t="shared" si="16"/>
        <v>32.518518518518519</v>
      </c>
      <c r="R107" s="141">
        <f t="shared" si="15"/>
        <v>13.833333333333334</v>
      </c>
    </row>
    <row r="108" spans="1:18" s="33" customFormat="1" ht="15" customHeight="1">
      <c r="A108" s="184"/>
      <c r="B108" s="42">
        <v>2013</v>
      </c>
      <c r="C108" s="43">
        <v>105700</v>
      </c>
      <c r="D108" s="43">
        <v>179700</v>
      </c>
      <c r="E108" s="43">
        <v>191700</v>
      </c>
      <c r="F108" s="43">
        <v>85800</v>
      </c>
      <c r="G108" s="43">
        <v>562900</v>
      </c>
      <c r="H108" s="43">
        <v>34800</v>
      </c>
      <c r="I108" s="43">
        <v>21300</v>
      </c>
      <c r="J108" s="43">
        <v>13500</v>
      </c>
      <c r="K108" s="43">
        <v>-4400</v>
      </c>
      <c r="L108" s="43">
        <f t="shared" si="18"/>
        <v>9100</v>
      </c>
      <c r="M108" s="45">
        <v>39.4</v>
      </c>
      <c r="N108" s="142">
        <f t="shared" si="12"/>
        <v>4.7872340425531839</v>
      </c>
      <c r="O108" s="141">
        <f t="shared" si="16"/>
        <v>18.777758038728017</v>
      </c>
      <c r="P108" s="141">
        <f t="shared" si="16"/>
        <v>31.923965180316223</v>
      </c>
      <c r="Q108" s="141">
        <f t="shared" si="16"/>
        <v>34.055782554627825</v>
      </c>
      <c r="R108" s="141">
        <f t="shared" si="15"/>
        <v>15.242494226327944</v>
      </c>
    </row>
    <row r="109" spans="1:18" s="33" customFormat="1" ht="15" customHeight="1">
      <c r="A109" s="184"/>
      <c r="B109" s="42">
        <v>2018</v>
      </c>
      <c r="C109" s="43">
        <v>110800</v>
      </c>
      <c r="D109" s="43">
        <v>197700</v>
      </c>
      <c r="E109" s="43">
        <v>199900</v>
      </c>
      <c r="F109" s="43">
        <v>103600</v>
      </c>
      <c r="G109" s="43">
        <v>611900</v>
      </c>
      <c r="H109" s="43">
        <v>33300</v>
      </c>
      <c r="I109" s="43">
        <v>21500</v>
      </c>
      <c r="J109" s="43">
        <v>11800</v>
      </c>
      <c r="K109" s="43">
        <v>37200</v>
      </c>
      <c r="L109" s="43">
        <f t="shared" si="18"/>
        <v>49000</v>
      </c>
      <c r="M109" s="45">
        <v>39.700000000000003</v>
      </c>
      <c r="N109" s="142">
        <f t="shared" si="12"/>
        <v>0.76142131979696515</v>
      </c>
      <c r="O109" s="141">
        <f t="shared" si="16"/>
        <v>18.107533910769732</v>
      </c>
      <c r="P109" s="141">
        <f t="shared" si="16"/>
        <v>32.309200849812058</v>
      </c>
      <c r="Q109" s="141">
        <f t="shared" si="16"/>
        <v>32.66873672168655</v>
      </c>
      <c r="R109" s="141">
        <f t="shared" si="15"/>
        <v>16.930871057362314</v>
      </c>
    </row>
    <row r="110" spans="1:18" s="33" customFormat="1" ht="15" customHeight="1">
      <c r="A110" s="184"/>
      <c r="B110" s="42">
        <v>2023</v>
      </c>
      <c r="C110" s="43">
        <v>111800</v>
      </c>
      <c r="D110" s="43">
        <v>205700</v>
      </c>
      <c r="E110" s="43">
        <v>199400</v>
      </c>
      <c r="F110" s="43">
        <v>122000</v>
      </c>
      <c r="G110" s="43">
        <v>638900</v>
      </c>
      <c r="H110" s="43">
        <v>34600</v>
      </c>
      <c r="I110" s="43">
        <v>22800</v>
      </c>
      <c r="J110" s="43">
        <v>11800</v>
      </c>
      <c r="K110" s="43">
        <v>15200</v>
      </c>
      <c r="L110" s="43">
        <f t="shared" si="18"/>
        <v>27000</v>
      </c>
      <c r="M110" s="45">
        <v>40.299999999999997</v>
      </c>
      <c r="N110" s="142">
        <f t="shared" si="12"/>
        <v>1.511335012594444</v>
      </c>
      <c r="O110" s="141">
        <f t="shared" si="16"/>
        <v>17.498826107372047</v>
      </c>
      <c r="P110" s="141">
        <f t="shared" si="16"/>
        <v>32.195961809359837</v>
      </c>
      <c r="Q110" s="141">
        <f t="shared" si="16"/>
        <v>31.209892001878224</v>
      </c>
      <c r="R110" s="141">
        <f t="shared" si="15"/>
        <v>19.09532008138989</v>
      </c>
    </row>
    <row r="111" spans="1:18" s="33" customFormat="1" ht="15" customHeight="1">
      <c r="A111" s="184"/>
      <c r="B111" s="42">
        <v>2028</v>
      </c>
      <c r="C111" s="43">
        <v>111000</v>
      </c>
      <c r="D111" s="43">
        <v>212200</v>
      </c>
      <c r="E111" s="43">
        <v>198400</v>
      </c>
      <c r="F111" s="43">
        <v>143500</v>
      </c>
      <c r="G111" s="43">
        <v>665000</v>
      </c>
      <c r="H111" s="43">
        <v>35200</v>
      </c>
      <c r="I111" s="43">
        <v>24300</v>
      </c>
      <c r="J111" s="43">
        <v>10900</v>
      </c>
      <c r="K111" s="43">
        <v>15200</v>
      </c>
      <c r="L111" s="43">
        <f t="shared" si="18"/>
        <v>26100</v>
      </c>
      <c r="M111" s="45">
        <v>41.1</v>
      </c>
      <c r="N111" s="142">
        <f t="shared" si="12"/>
        <v>1.9851116625310281</v>
      </c>
      <c r="O111" s="141">
        <f t="shared" si="16"/>
        <v>16.691729323308273</v>
      </c>
      <c r="P111" s="141">
        <f t="shared" si="16"/>
        <v>31.909774436090228</v>
      </c>
      <c r="Q111" s="141">
        <f t="shared" si="16"/>
        <v>29.834586466165412</v>
      </c>
      <c r="R111" s="141">
        <f t="shared" si="15"/>
        <v>21.578947368421055</v>
      </c>
    </row>
    <row r="112" spans="1:18" s="33" customFormat="1" ht="15" customHeight="1">
      <c r="A112" s="184"/>
      <c r="B112" s="42">
        <v>2033</v>
      </c>
      <c r="C112" s="43">
        <v>112500</v>
      </c>
      <c r="D112" s="43">
        <v>211000</v>
      </c>
      <c r="E112" s="43">
        <v>203500</v>
      </c>
      <c r="F112" s="43">
        <v>162000</v>
      </c>
      <c r="G112" s="43">
        <v>689000</v>
      </c>
      <c r="H112" s="43">
        <v>35400</v>
      </c>
      <c r="I112" s="43">
        <v>26600</v>
      </c>
      <c r="J112" s="43">
        <v>8800</v>
      </c>
      <c r="K112" s="43">
        <v>15200</v>
      </c>
      <c r="L112" s="43">
        <f t="shared" si="18"/>
        <v>24000</v>
      </c>
      <c r="M112" s="45">
        <v>42.3</v>
      </c>
      <c r="N112" s="142">
        <f t="shared" si="12"/>
        <v>2.9197080291970696</v>
      </c>
      <c r="O112" s="141">
        <f t="shared" si="16"/>
        <v>16.32801161103048</v>
      </c>
      <c r="P112" s="141">
        <f t="shared" si="16"/>
        <v>30.62409288824383</v>
      </c>
      <c r="Q112" s="141">
        <f t="shared" si="16"/>
        <v>29.535558780841797</v>
      </c>
      <c r="R112" s="141">
        <f t="shared" si="15"/>
        <v>23.512336719883891</v>
      </c>
    </row>
    <row r="113" spans="1:18" s="33" customFormat="1" ht="15" customHeight="1">
      <c r="A113" s="184"/>
      <c r="B113" s="42">
        <v>2038</v>
      </c>
      <c r="C113" s="43">
        <v>113600</v>
      </c>
      <c r="D113" s="43">
        <v>211800</v>
      </c>
      <c r="E113" s="43">
        <v>206600</v>
      </c>
      <c r="F113" s="43">
        <v>178300</v>
      </c>
      <c r="G113" s="43">
        <v>710300</v>
      </c>
      <c r="H113" s="43">
        <v>35700</v>
      </c>
      <c r="I113" s="43">
        <v>29600</v>
      </c>
      <c r="J113" s="43">
        <v>6100</v>
      </c>
      <c r="K113" s="43">
        <v>15200</v>
      </c>
      <c r="L113" s="43">
        <f t="shared" si="18"/>
        <v>21300</v>
      </c>
      <c r="M113" s="45">
        <v>43.3</v>
      </c>
      <c r="N113" s="142">
        <f t="shared" si="12"/>
        <v>2.3640661938534282</v>
      </c>
      <c r="O113" s="141">
        <f t="shared" si="16"/>
        <v>15.993242291989301</v>
      </c>
      <c r="P113" s="141">
        <f t="shared" si="16"/>
        <v>29.818386597212442</v>
      </c>
      <c r="Q113" s="141">
        <f t="shared" si="16"/>
        <v>29.086301562719978</v>
      </c>
      <c r="R113" s="141">
        <f t="shared" si="15"/>
        <v>25.102069548078276</v>
      </c>
    </row>
    <row r="114" spans="1:18" s="33" customFormat="1" ht="15" customHeight="1">
      <c r="A114" s="184"/>
      <c r="B114" s="42">
        <v>2043</v>
      </c>
      <c r="C114" s="43">
        <v>114800</v>
      </c>
      <c r="D114" s="43">
        <v>214400</v>
      </c>
      <c r="E114" s="43">
        <v>213700</v>
      </c>
      <c r="F114" s="43">
        <v>186200</v>
      </c>
      <c r="G114" s="43">
        <v>729200</v>
      </c>
      <c r="H114" s="43">
        <v>36400</v>
      </c>
      <c r="I114" s="43">
        <v>32700</v>
      </c>
      <c r="J114" s="43">
        <v>3600</v>
      </c>
      <c r="K114" s="43">
        <v>15200</v>
      </c>
      <c r="L114" s="43">
        <f t="shared" si="18"/>
        <v>18800</v>
      </c>
      <c r="M114" s="45">
        <v>44</v>
      </c>
      <c r="N114" s="142">
        <f t="shared" si="12"/>
        <v>1.6166281755196372</v>
      </c>
      <c r="O114" s="141">
        <f t="shared" si="16"/>
        <v>15.743280307185959</v>
      </c>
      <c r="P114" s="141">
        <f t="shared" si="16"/>
        <v>29.402084476138235</v>
      </c>
      <c r="Q114" s="141">
        <f t="shared" si="16"/>
        <v>29.30608886450905</v>
      </c>
      <c r="R114" s="141">
        <f t="shared" si="15"/>
        <v>25.534832693362592</v>
      </c>
    </row>
    <row r="115" spans="1:18" s="33" customFormat="1" ht="15" customHeight="1">
      <c r="A115" s="46"/>
      <c r="B115" s="47"/>
      <c r="C115" s="48"/>
      <c r="D115" s="48"/>
      <c r="E115" s="48"/>
      <c r="F115" s="48"/>
      <c r="G115" s="48"/>
      <c r="H115" s="37"/>
      <c r="I115" s="37"/>
      <c r="J115" s="37"/>
      <c r="K115" s="37"/>
      <c r="L115" s="37"/>
      <c r="M115" s="37"/>
      <c r="N115" s="37"/>
    </row>
    <row r="116" spans="1:18">
      <c r="A116" s="50" t="s">
        <v>204</v>
      </c>
      <c r="B116" s="51"/>
      <c r="C116" s="52"/>
      <c r="D116" s="52"/>
      <c r="E116" s="52"/>
      <c r="F116" s="52"/>
      <c r="G116" s="52"/>
      <c r="H116" s="53"/>
      <c r="I116" s="53"/>
      <c r="J116" s="53"/>
      <c r="K116" s="53"/>
      <c r="L116" s="53"/>
      <c r="M116" s="123"/>
      <c r="N116" s="37"/>
    </row>
    <row r="117" spans="1:18">
      <c r="A117" s="49" t="s">
        <v>49</v>
      </c>
      <c r="B117" s="49"/>
      <c r="C117" s="52"/>
      <c r="D117" s="52"/>
      <c r="E117" s="52"/>
      <c r="F117" s="52"/>
      <c r="G117" s="52"/>
      <c r="H117" s="53"/>
      <c r="I117" s="53"/>
      <c r="J117" s="53"/>
      <c r="K117" s="53"/>
      <c r="L117" s="53"/>
      <c r="M117" s="37"/>
      <c r="N117" s="37"/>
    </row>
    <row r="118" spans="1:18">
      <c r="A118" s="49" t="s">
        <v>50</v>
      </c>
      <c r="B118" s="49"/>
      <c r="C118" s="52"/>
      <c r="D118" s="52"/>
      <c r="E118" s="52"/>
      <c r="F118" s="52"/>
      <c r="G118" s="52"/>
      <c r="H118" s="53"/>
      <c r="I118" s="53"/>
      <c r="J118" s="53"/>
      <c r="K118" s="53"/>
      <c r="L118" s="53"/>
      <c r="M118" s="37"/>
      <c r="N118" s="37"/>
    </row>
    <row r="119" spans="1:18">
      <c r="A119" s="49" t="s">
        <v>51</v>
      </c>
      <c r="B119" s="49"/>
      <c r="C119" s="52"/>
      <c r="D119" s="52"/>
      <c r="E119" s="52"/>
      <c r="F119" s="52"/>
      <c r="G119" s="52"/>
      <c r="H119" s="53"/>
      <c r="I119" s="53"/>
      <c r="J119" s="53"/>
      <c r="K119" s="53"/>
      <c r="L119" s="53"/>
      <c r="M119" s="37"/>
      <c r="N119" s="37"/>
    </row>
    <row r="120" spans="1:18">
      <c r="A120" s="49" t="s">
        <v>52</v>
      </c>
      <c r="B120" s="49"/>
      <c r="C120" s="52"/>
      <c r="D120" s="52"/>
      <c r="E120" s="52"/>
      <c r="F120" s="52"/>
      <c r="G120" s="52"/>
      <c r="H120" s="53"/>
      <c r="I120" s="53"/>
      <c r="J120" s="53"/>
      <c r="K120" s="53"/>
      <c r="L120" s="53"/>
      <c r="M120" s="37"/>
      <c r="N120" s="37"/>
    </row>
    <row r="121" spans="1:18">
      <c r="A121" s="49" t="s">
        <v>53</v>
      </c>
      <c r="B121" s="49"/>
      <c r="C121" s="52"/>
      <c r="D121" s="52"/>
      <c r="E121" s="52"/>
      <c r="F121" s="52"/>
      <c r="G121" s="52"/>
      <c r="H121" s="53"/>
      <c r="I121" s="53"/>
      <c r="J121" s="53"/>
      <c r="K121" s="53"/>
      <c r="L121" s="53"/>
      <c r="M121" s="37"/>
      <c r="N121" s="37"/>
    </row>
    <row r="122" spans="1:18">
      <c r="A122" s="49" t="s">
        <v>54</v>
      </c>
      <c r="B122" s="49"/>
      <c r="C122" s="52"/>
      <c r="D122" s="52"/>
      <c r="E122" s="52"/>
      <c r="F122" s="52"/>
      <c r="G122" s="52"/>
      <c r="H122" s="53"/>
      <c r="I122" s="53"/>
      <c r="J122" s="53"/>
      <c r="K122" s="53"/>
      <c r="L122" s="53"/>
      <c r="M122" s="37"/>
      <c r="N122" s="37"/>
    </row>
    <row r="123" spans="1:18">
      <c r="A123" s="49" t="s">
        <v>55</v>
      </c>
      <c r="B123" s="49"/>
      <c r="C123" s="52"/>
      <c r="D123" s="52"/>
      <c r="E123" s="52"/>
      <c r="F123" s="52"/>
      <c r="G123" s="52"/>
      <c r="H123" s="53"/>
      <c r="I123" s="53"/>
      <c r="J123" s="53"/>
      <c r="K123" s="53"/>
      <c r="L123" s="53"/>
      <c r="M123" s="37"/>
      <c r="N123" s="37"/>
    </row>
    <row r="124" spans="1:18">
      <c r="A124" s="54" t="s">
        <v>157</v>
      </c>
      <c r="B124" s="49"/>
      <c r="C124" s="52"/>
      <c r="D124" s="52"/>
      <c r="E124" s="52"/>
      <c r="F124" s="52"/>
      <c r="G124" s="52"/>
      <c r="H124" s="53"/>
      <c r="I124" s="53"/>
      <c r="J124" s="53"/>
      <c r="K124" s="53"/>
      <c r="L124" s="53"/>
      <c r="M124" s="37"/>
      <c r="N124" s="37"/>
    </row>
    <row r="125" spans="1:18">
      <c r="A125" s="56" t="s">
        <v>66</v>
      </c>
      <c r="B125" s="49"/>
      <c r="C125" s="52"/>
      <c r="D125" s="52"/>
      <c r="E125" s="52"/>
      <c r="F125" s="52"/>
      <c r="G125" s="52"/>
      <c r="H125" s="53"/>
      <c r="I125" s="53"/>
      <c r="J125" s="53"/>
      <c r="K125" s="53"/>
      <c r="L125" s="53"/>
      <c r="M125" s="37"/>
      <c r="N125" s="37"/>
    </row>
    <row r="126" spans="1:18">
      <c r="A126" s="150" t="s">
        <v>17</v>
      </c>
      <c r="B126" s="49"/>
      <c r="C126" s="57"/>
      <c r="D126" s="57"/>
      <c r="E126" s="57"/>
      <c r="F126" s="57"/>
      <c r="G126" s="57"/>
      <c r="H126" s="57"/>
      <c r="I126" s="57"/>
      <c r="J126" s="57"/>
      <c r="K126" s="57"/>
      <c r="L126" s="57"/>
      <c r="M126" s="38"/>
      <c r="N126" s="38"/>
    </row>
  </sheetData>
  <mergeCells count="20">
    <mergeCell ref="A85:A94"/>
    <mergeCell ref="A95:A104"/>
    <mergeCell ref="A105:A114"/>
    <mergeCell ref="A5:A14"/>
    <mergeCell ref="A15:A24"/>
    <mergeCell ref="A25:A34"/>
    <mergeCell ref="A35:A44"/>
    <mergeCell ref="A45:A54"/>
    <mergeCell ref="A55:A64"/>
    <mergeCell ref="A2:R2"/>
    <mergeCell ref="O3:R3"/>
    <mergeCell ref="N3:N4"/>
    <mergeCell ref="A65:A74"/>
    <mergeCell ref="A75:A84"/>
    <mergeCell ref="A3:A4"/>
    <mergeCell ref="B3:B4"/>
    <mergeCell ref="C3:G3"/>
    <mergeCell ref="H3:K3"/>
    <mergeCell ref="M3:M4"/>
    <mergeCell ref="L3:L4"/>
  </mergeCells>
  <hyperlinks>
    <hyperlink ref="A126" r:id="rId1"/>
  </hyperlinks>
  <pageMargins left="0.70866141732283472" right="0.70866141732283472" top="0.74803149606299213" bottom="0.74803149606299213" header="0.31496062992125984" footer="0.31496062992125984"/>
  <pageSetup paperSize="8" scale="6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zoomScale="85" zoomScaleNormal="85" workbookViewId="0"/>
  </sheetViews>
  <sheetFormatPr defaultColWidth="9.140625" defaultRowHeight="15"/>
  <cols>
    <col min="1" max="1" width="22.42578125" style="11" customWidth="1"/>
    <col min="2" max="2" width="5.5703125" style="11" customWidth="1"/>
    <col min="3" max="11" width="9.85546875" style="11" customWidth="1"/>
    <col min="12" max="12" width="17" style="11" customWidth="1"/>
    <col min="13" max="16384" width="9.140625" style="11"/>
  </cols>
  <sheetData>
    <row r="1" spans="1:12" ht="30" customHeight="1">
      <c r="A1" s="131" t="s">
        <v>140</v>
      </c>
      <c r="B1" s="60"/>
      <c r="C1" s="60"/>
      <c r="D1" s="60"/>
      <c r="E1" s="60"/>
      <c r="F1" s="60"/>
      <c r="G1" s="60"/>
      <c r="H1" s="60"/>
      <c r="I1" s="60"/>
      <c r="J1" s="60"/>
      <c r="K1" s="60"/>
      <c r="L1" s="60"/>
    </row>
    <row r="2" spans="1:12" s="95" customFormat="1" ht="24.95" customHeight="1">
      <c r="A2" s="199" t="s">
        <v>210</v>
      </c>
      <c r="B2" s="199"/>
      <c r="C2" s="199"/>
      <c r="D2" s="199"/>
      <c r="E2" s="199"/>
      <c r="F2" s="199"/>
      <c r="G2" s="199"/>
      <c r="H2" s="199"/>
      <c r="I2" s="199"/>
      <c r="J2" s="199"/>
      <c r="K2" s="199"/>
      <c r="L2" s="199"/>
    </row>
  </sheetData>
  <mergeCells count="1">
    <mergeCell ref="A2:L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Contents</vt:lpstr>
      <vt:lpstr>1. RC projections</vt:lpstr>
      <vt:lpstr>2. RC projections, charts</vt:lpstr>
      <vt:lpstr>3. RC age, compts of change</vt:lpstr>
      <vt:lpstr>4. RC age, compts, charts</vt:lpstr>
      <vt:lpstr>5. Canty TA projections</vt:lpstr>
      <vt:lpstr>6. TA projections charts</vt:lpstr>
      <vt:lpstr>7. TA age, compts of change</vt:lpstr>
      <vt:lpstr>8. TA age structure, charts</vt:lpstr>
      <vt:lpstr>9. TA compts of change, charts</vt:lpstr>
      <vt:lpstr>10. Kaikōura</vt:lpstr>
      <vt:lpstr>11. Hurunui</vt:lpstr>
      <vt:lpstr>12. Waimakariri</vt:lpstr>
      <vt:lpstr>13. Christchurch</vt:lpstr>
      <vt:lpstr>14. Selwyn</vt:lpstr>
      <vt:lpstr>15. Ashburton</vt:lpstr>
      <vt:lpstr>16. Timaru</vt:lpstr>
      <vt:lpstr>17. Mackenzie</vt:lpstr>
      <vt:lpstr>18. Waimate</vt:lpstr>
      <vt:lpstr>19. Waitaki</vt:lpstr>
      <vt:lpstr>20. Canterbury</vt:lpstr>
      <vt:lpstr>'5. Canty TA projections'!Print_Area</vt:lpstr>
      <vt:lpstr>'7. TA age, compts of change'!Print_Area</vt:lpstr>
    </vt:vector>
  </TitlesOfParts>
  <Manager>Steve Gibling</Manager>
  <Company>Environment Canterbury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Bromell</dc:creator>
  <cp:lastModifiedBy>Denise Thompson</cp:lastModifiedBy>
  <cp:lastPrinted>2016-12-22T22:25:02Z</cp:lastPrinted>
  <dcterms:created xsi:type="dcterms:W3CDTF">2015-02-18T22:27:40Z</dcterms:created>
  <dcterms:modified xsi:type="dcterms:W3CDTF">2017-01-24T00:48:56Z</dcterms:modified>
</cp:coreProperties>
</file>